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michal_zalesak_pipelife_com/Documents/Desktop/"/>
    </mc:Choice>
  </mc:AlternateContent>
  <xr:revisionPtr revIDLastSave="527" documentId="13_ncr:1_{8EE2628F-40DC-47D8-910D-51405CFC1A32}" xr6:coauthVersionLast="47" xr6:coauthVersionMax="47" xr10:uidLastSave="{63104F45-831C-41E4-B985-4E8C5F29A22A}"/>
  <bookViews>
    <workbookView xWindow="-108" yWindow="-108" windowWidth="23256" windowHeight="12576" tabRatio="625" activeTab="1" xr2:uid="{00000000-000D-0000-FFFF-FFFF00000000}"/>
  </bookViews>
  <sheets>
    <sheet name="Rabatové skupiny" sheetId="9" r:id="rId1"/>
    <sheet name="ceník_Raineo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_xlnm.Print_Area" localSheetId="1">ceník_Raineo!$A$1:$L$219</definedName>
    <definedName name="_xlnm.Print_Area" localSheetId="0">'Rabatové skupiny'!$A$1:$C$27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8" i="11" l="1"/>
  <c r="H168" i="11" s="1"/>
  <c r="G169" i="11"/>
  <c r="G170" i="11"/>
  <c r="G171" i="11"/>
  <c r="G172" i="11"/>
  <c r="G173" i="11"/>
  <c r="G174" i="11"/>
  <c r="G175" i="11"/>
  <c r="G176" i="11"/>
  <c r="G167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49" i="11"/>
  <c r="G144" i="11"/>
  <c r="H144" i="11" s="1"/>
  <c r="G145" i="11"/>
  <c r="H145" i="11" s="1"/>
  <c r="G146" i="11"/>
  <c r="H146" i="11" s="1"/>
  <c r="G143" i="11"/>
  <c r="H143" i="11" s="1"/>
  <c r="G141" i="11"/>
  <c r="H141" i="11" s="1"/>
  <c r="G142" i="11"/>
  <c r="H142" i="11" s="1"/>
  <c r="G140" i="11"/>
  <c r="H140" i="11" s="1"/>
  <c r="H138" i="11"/>
  <c r="G137" i="11"/>
  <c r="G138" i="11"/>
  <c r="G139" i="11"/>
  <c r="H139" i="11" s="1"/>
  <c r="G134" i="11"/>
  <c r="H134" i="11" s="1"/>
  <c r="G135" i="11"/>
  <c r="H135" i="11" s="1"/>
  <c r="G136" i="11"/>
  <c r="H136" i="11" s="1"/>
  <c r="G133" i="11"/>
  <c r="H133" i="11" s="1"/>
  <c r="G121" i="11"/>
  <c r="G122" i="11"/>
  <c r="G123" i="11"/>
  <c r="G124" i="11"/>
  <c r="G120" i="11"/>
  <c r="G106" i="11"/>
  <c r="H106" i="11" s="1"/>
  <c r="G107" i="11"/>
  <c r="G108" i="11"/>
  <c r="H108" i="11" s="1"/>
  <c r="G109" i="11"/>
  <c r="H109" i="11" s="1"/>
  <c r="G110" i="11"/>
  <c r="H110" i="11" s="1"/>
  <c r="G111" i="11"/>
  <c r="H111" i="11" s="1"/>
  <c r="G105" i="11"/>
  <c r="H105" i="11" s="1"/>
  <c r="G101" i="11"/>
  <c r="G100" i="11"/>
  <c r="G99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40" i="11"/>
  <c r="G39" i="11"/>
  <c r="H39" i="11" s="1"/>
  <c r="G38" i="11"/>
  <c r="H38" i="11" s="1"/>
  <c r="H40" i="11"/>
  <c r="H283" i="11"/>
  <c r="H281" i="11"/>
  <c r="H32" i="11"/>
  <c r="G30" i="11"/>
  <c r="G31" i="11"/>
  <c r="G29" i="11"/>
  <c r="G28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7" i="11"/>
  <c r="H282" i="11"/>
  <c r="H278" i="11"/>
  <c r="H277" i="11"/>
  <c r="H276" i="11"/>
  <c r="H275" i="11"/>
  <c r="H274" i="11"/>
  <c r="H266" i="11"/>
  <c r="H264" i="11"/>
  <c r="H265" i="11"/>
  <c r="H267" i="11"/>
  <c r="H273" i="11"/>
  <c r="H272" i="11"/>
  <c r="H271" i="11"/>
  <c r="H270" i="11"/>
  <c r="H269" i="11"/>
  <c r="H268" i="11"/>
  <c r="H261" i="11"/>
  <c r="H107" i="11"/>
  <c r="H115" i="11"/>
  <c r="H116" i="11"/>
  <c r="H117" i="11"/>
  <c r="H114" i="11"/>
  <c r="H260" i="11"/>
  <c r="H223" i="11"/>
  <c r="H224" i="11"/>
  <c r="H225" i="11"/>
  <c r="H226" i="11"/>
  <c r="H227" i="11"/>
  <c r="H228" i="11"/>
  <c r="H229" i="11"/>
  <c r="H230" i="11"/>
  <c r="H231" i="11"/>
  <c r="H232" i="11"/>
  <c r="H245" i="11"/>
  <c r="H248" i="11"/>
  <c r="H249" i="11"/>
  <c r="H250" i="11"/>
  <c r="H252" i="11"/>
  <c r="H255" i="11"/>
  <c r="H256" i="11"/>
  <c r="H257" i="11"/>
  <c r="H244" i="11"/>
  <c r="H179" i="11"/>
  <c r="H152" i="11"/>
  <c r="H85" i="11" l="1"/>
  <c r="H97" i="11"/>
  <c r="H96" i="11"/>
  <c r="H89" i="11"/>
  <c r="H88" i="11"/>
  <c r="H84" i="11"/>
  <c r="H81" i="11"/>
  <c r="H100" i="11"/>
  <c r="H101" i="11"/>
  <c r="H92" i="11"/>
  <c r="H99" i="11"/>
  <c r="H91" i="11"/>
  <c r="H83" i="11"/>
  <c r="H98" i="11"/>
  <c r="H90" i="11"/>
  <c r="H82" i="11"/>
  <c r="H95" i="11"/>
  <c r="H87" i="11"/>
  <c r="H94" i="11"/>
  <c r="H86" i="11"/>
  <c r="H80" i="11"/>
  <c r="H93" i="11"/>
  <c r="H222" i="11"/>
  <c r="H251" i="11"/>
  <c r="H247" i="11"/>
  <c r="H254" i="11"/>
  <c r="H246" i="11"/>
  <c r="H253" i="11"/>
  <c r="H157" i="11"/>
  <c r="H161" i="11"/>
  <c r="H153" i="11"/>
  <c r="H150" i="11"/>
  <c r="H149" i="11"/>
  <c r="H175" i="11"/>
  <c r="H173" i="11"/>
  <c r="H171" i="11"/>
  <c r="H162" i="11"/>
  <c r="H151" i="11"/>
  <c r="H170" i="11"/>
  <c r="H174" i="11"/>
  <c r="H160" i="11"/>
  <c r="H167" i="11"/>
  <c r="H169" i="11"/>
  <c r="H172" i="11"/>
  <c r="H176" i="11"/>
  <c r="H155" i="11"/>
  <c r="H159" i="11"/>
  <c r="H158" i="11"/>
  <c r="H164" i="11"/>
  <c r="H154" i="11"/>
  <c r="H156" i="11"/>
  <c r="H163" i="11"/>
  <c r="H125" i="11" l="1"/>
  <c r="H73" i="11"/>
  <c r="H49" i="11"/>
  <c r="H137" i="11" l="1"/>
  <c r="H70" i="11"/>
  <c r="H71" i="11"/>
  <c r="H72" i="11"/>
  <c r="H74" i="11"/>
  <c r="H51" i="11"/>
  <c r="H66" i="11"/>
  <c r="H50" i="11"/>
  <c r="H67" i="11"/>
  <c r="H69" i="11"/>
  <c r="H68" i="11"/>
  <c r="H65" i="11"/>
  <c r="H54" i="11"/>
  <c r="H57" i="11"/>
  <c r="H56" i="11"/>
  <c r="H55" i="11"/>
  <c r="H48" i="11"/>
  <c r="H58" i="11" l="1"/>
  <c r="H60" i="11"/>
  <c r="H53" i="11"/>
  <c r="H63" i="11"/>
  <c r="H59" i="11"/>
  <c r="H62" i="11"/>
  <c r="H52" i="11"/>
  <c r="H64" i="11"/>
  <c r="H61" i="11"/>
  <c r="H28" i="11"/>
  <c r="H17" i="11" l="1"/>
  <c r="H16" i="11"/>
  <c r="H34" i="11"/>
  <c r="H180" i="11" l="1"/>
  <c r="H186" i="11"/>
  <c r="H185" i="11"/>
  <c r="H184" i="11"/>
  <c r="H181" i="11"/>
  <c r="H187" i="11"/>
  <c r="H183" i="11"/>
  <c r="H182" i="11"/>
  <c r="H13" i="11" l="1"/>
  <c r="H214" i="11" l="1"/>
  <c r="H213" i="11"/>
  <c r="H212" i="11"/>
  <c r="H211" i="11"/>
  <c r="H210" i="11"/>
  <c r="H209" i="11"/>
  <c r="H208" i="11"/>
  <c r="H207" i="11"/>
  <c r="H206" i="11"/>
  <c r="H204" i="11"/>
  <c r="H203" i="11"/>
  <c r="H202" i="11"/>
  <c r="H201" i="11"/>
  <c r="H200" i="11"/>
  <c r="H199" i="11"/>
  <c r="H198" i="11"/>
  <c r="H197" i="11"/>
  <c r="H196" i="11"/>
  <c r="H195" i="11"/>
  <c r="H121" i="11"/>
  <c r="H24" i="11"/>
  <c r="H122" i="11" l="1"/>
  <c r="H120" i="11"/>
  <c r="H9" i="11"/>
  <c r="H20" i="11"/>
  <c r="H22" i="11"/>
  <c r="H33" i="11"/>
  <c r="H23" i="11"/>
  <c r="H29" i="11"/>
  <c r="H31" i="11"/>
  <c r="H11" i="11"/>
  <c r="H12" i="11"/>
  <c r="H18" i="11"/>
  <c r="H26" i="11"/>
  <c r="H123" i="11"/>
  <c r="H15" i="11"/>
  <c r="H25" i="11"/>
  <c r="H7" i="11"/>
  <c r="H8" i="11"/>
  <c r="H19" i="11"/>
  <c r="H27" i="11"/>
  <c r="H124" i="11"/>
  <c r="H10" i="11"/>
  <c r="H21" i="11"/>
  <c r="H30" i="11"/>
  <c r="H14" i="11"/>
</calcChain>
</file>

<file path=xl/sharedStrings.xml><?xml version="1.0" encoding="utf-8"?>
<sst xmlns="http://schemas.openxmlformats.org/spreadsheetml/2006/main" count="1013" uniqueCount="503">
  <si>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</si>
  <si>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</si>
  <si>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</si>
  <si>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</si>
  <si>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</si>
  <si>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</si>
  <si>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</si>
  <si>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</si>
  <si>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</si>
  <si>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</si>
  <si>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</si>
  <si>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</si>
  <si>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</si>
  <si>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</si>
  <si>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</si>
  <si>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</si>
  <si>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</si>
  <si>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</si>
  <si>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</si>
  <si>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</si>
  <si>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</si>
  <si>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</si>
  <si>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</si>
  <si>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</si>
  <si>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</si>
  <si>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</si>
  <si>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</si>
  <si>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</si>
  <si>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</si>
  <si>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</si>
  <si>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</si>
  <si>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</si>
  <si>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</si>
  <si>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</si>
  <si>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</si>
  <si>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</si>
  <si>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</si>
  <si>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</si>
  <si>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</si>
  <si>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</si>
  <si>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</si>
  <si>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</si>
  <si>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</si>
  <si>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</si>
  <si>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</si>
  <si>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</si>
  <si>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</si>
  <si>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</si>
  <si>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STORMFILTR110</t>
  </si>
  <si>
    <t>STORMFILTR160</t>
  </si>
  <si>
    <t>STORMFILTR200</t>
  </si>
  <si>
    <t>T400A15P</t>
  </si>
  <si>
    <t>T400A15M</t>
  </si>
  <si>
    <t>T400B125P</t>
  </si>
  <si>
    <t>T400B125M</t>
  </si>
  <si>
    <t>T400D400P</t>
  </si>
  <si>
    <t>T400D400M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</si>
  <si>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</si>
  <si>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</si>
  <si>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</si>
  <si>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</si>
  <si>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</si>
  <si>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</si>
  <si>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</si>
  <si>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</si>
  <si>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</si>
  <si>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</si>
  <si>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</si>
  <si>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</si>
  <si>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</si>
  <si>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</si>
  <si>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</si>
  <si>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</si>
  <si>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</si>
  <si>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</si>
  <si>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</si>
  <si>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</si>
  <si>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</si>
  <si>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</si>
  <si>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</si>
  <si>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</si>
  <si>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</si>
  <si>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</si>
  <si>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</si>
  <si>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</si>
  <si>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</si>
  <si>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</si>
  <si>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</si>
  <si>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</si>
  <si>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</si>
  <si>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</si>
  <si>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</si>
  <si>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</si>
  <si>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</si>
  <si>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</si>
  <si>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</si>
  <si>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</si>
  <si>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</si>
  <si>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</si>
  <si>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</si>
  <si>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</si>
  <si>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</si>
  <si>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</si>
  <si>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</si>
  <si>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</si>
  <si>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</si>
  <si>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</si>
  <si>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</si>
  <si>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</si>
  <si>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</si>
  <si>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</si>
  <si>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</si>
  <si>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</si>
  <si>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</si>
  <si>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</si>
  <si>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</si>
  <si>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</si>
  <si>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</si>
  <si>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</si>
  <si>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</si>
  <si>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</si>
  <si>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</si>
  <si>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</si>
  <si>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</si>
  <si>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</si>
  <si>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</si>
  <si>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</si>
  <si>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</si>
  <si>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</si>
  <si>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</si>
  <si>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</si>
  <si>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</si>
  <si>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</si>
  <si>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</si>
  <si>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</si>
  <si>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</si>
  <si>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</si>
  <si>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</si>
  <si>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</si>
  <si>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</si>
  <si>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</si>
  <si>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</si>
  <si>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</si>
  <si>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</si>
  <si>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</si>
  <si>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</si>
  <si>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</si>
  <si>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</si>
  <si>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</si>
  <si>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</si>
  <si>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</si>
  <si>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</si>
  <si>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</si>
  <si>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</si>
  <si>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</si>
  <si>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</si>
  <si>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</si>
  <si>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</si>
  <si>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</si>
  <si>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</si>
  <si>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</si>
  <si>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</si>
  <si>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</si>
  <si>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</si>
  <si>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</si>
  <si>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</si>
  <si>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</si>
  <si>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</si>
  <si>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</si>
  <si>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</si>
  <si>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</si>
  <si>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</si>
  <si>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</si>
  <si>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</si>
  <si>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</si>
  <si>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</si>
  <si>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</si>
  <si>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</si>
  <si>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</si>
  <si>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</si>
  <si>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</si>
  <si>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</si>
  <si>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</si>
  <si>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</si>
  <si>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</si>
  <si>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</si>
  <si>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</si>
  <si>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</si>
  <si>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</si>
  <si>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</si>
  <si>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</si>
  <si>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</si>
  <si>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</si>
  <si>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</si>
  <si>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</si>
  <si>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</si>
  <si>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</si>
  <si>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</si>
  <si>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</si>
  <si>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</si>
  <si>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</si>
  <si>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</si>
  <si>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</si>
  <si>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</si>
  <si>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</si>
  <si>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</si>
  <si>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</si>
  <si>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</si>
  <si>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</si>
  <si>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</si>
  <si>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</si>
  <si>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</si>
  <si>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</si>
  <si>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</si>
  <si>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</si>
  <si>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</si>
  <si>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</si>
  <si>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</si>
  <si>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</si>
  <si>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</si>
  <si>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</si>
  <si>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</si>
  <si>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</si>
  <si>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</si>
  <si>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</si>
  <si>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</si>
  <si>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</si>
  <si>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</si>
  <si>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</si>
  <si>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</si>
  <si>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</si>
  <si>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</si>
  <si>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</si>
  <si>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</si>
  <si>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</si>
  <si>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</si>
  <si>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</si>
  <si>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</si>
  <si>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</si>
  <si>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</si>
  <si>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</si>
  <si>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</si>
  <si>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</si>
  <si>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</si>
  <si>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</si>
  <si>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</si>
  <si>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</si>
  <si>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</si>
  <si>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</si>
  <si>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</si>
  <si>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</si>
  <si>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</si>
  <si>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</si>
  <si>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>Regulátor odtoku - KG zátka</t>
  </si>
  <si>
    <t>ŠACHTY REVIZNÍ DN 400</t>
  </si>
  <si>
    <t>ŠACHTY REVIZNÍ DN630, 800 a1000</t>
  </si>
  <si>
    <t>RAINEO SYSTÉM</t>
  </si>
  <si>
    <t>KG TVAROVKY DN 100-200</t>
  </si>
  <si>
    <t>KG TVAROVKY DN 250-500</t>
  </si>
  <si>
    <t>HT TVAROVKY</t>
  </si>
  <si>
    <t>RAINEO - SYSTÉM VSAKOVÁNÍ STORMBOX</t>
  </si>
  <si>
    <t>CENÍK RAINEO - SYSTÉM HOSPODAŘENÍ S DEŠŤOVOU VODOU</t>
  </si>
  <si>
    <t>Objednací kód</t>
  </si>
  <si>
    <t>Systémový kód</t>
  </si>
  <si>
    <t>EAN</t>
  </si>
  <si>
    <t>RABATOVÁ SKUPINA</t>
  </si>
  <si>
    <t>Paleta</t>
  </si>
  <si>
    <t>Kamion</t>
  </si>
  <si>
    <t>Minimální objednací balení bez poplatku za rozbalení 5% *</t>
  </si>
  <si>
    <t>Odlučovač lehkých kapalin</t>
  </si>
  <si>
    <t>třídy I</t>
  </si>
  <si>
    <t>s obtokem (by pass) 10%</t>
  </si>
  <si>
    <t>s obtokem (by pass) 20%</t>
  </si>
  <si>
    <t xml:space="preserve">RAINEO - ODLUČOVAČE LEHKÝCH KAPALIN </t>
  </si>
  <si>
    <t>Krabice/ Box</t>
  </si>
  <si>
    <t>DOPLŇKOVÝ SORTIMENT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</si>
  <si>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</si>
  <si>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</si>
  <si>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</si>
  <si>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</si>
  <si>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</si>
  <si>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</si>
  <si>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>STORMFILTR250</t>
  </si>
  <si>
    <t>STORMBOX filtr DN100/220</t>
  </si>
  <si>
    <t>STORMBOX filtr DN160/300</t>
  </si>
  <si>
    <t>STORMBOX filtr DN200/300</t>
  </si>
  <si>
    <t>STORMBOX filtr DN250/350</t>
  </si>
  <si>
    <t>STORMBOX filtr DN300/400</t>
  </si>
  <si>
    <t>STORMFILTR400</t>
  </si>
  <si>
    <t>STORMBOX filtr DN400/500</t>
  </si>
  <si>
    <t>ŠACHTY poklop BEGU odvet D400 DN600</t>
  </si>
  <si>
    <t>STORMBOX-E</t>
  </si>
  <si>
    <t>STORMBOX E základní stavební box</t>
  </si>
  <si>
    <t>STORMDNO-E</t>
  </si>
  <si>
    <t>STORMBOX E podkladová deska</t>
  </si>
  <si>
    <t>Základní díl   STORMBOX E</t>
  </si>
  <si>
    <t>Podkladová deska STORMBOX E</t>
  </si>
  <si>
    <t>5905485458894</t>
  </si>
  <si>
    <t>5905485458887</t>
  </si>
  <si>
    <t xml:space="preserve">ŠACHTY poklop beton hladký A15 </t>
  </si>
  <si>
    <t>ŠACHTY poklop beton vymýv. B125</t>
  </si>
  <si>
    <t>ŠACHTY poklop beton vymýv. D400</t>
  </si>
  <si>
    <r>
      <rPr>
        <b/>
        <sz val="12"/>
        <color theme="1" tint="0.14999847407452621"/>
        <rFont val="Arial"/>
        <family val="2"/>
        <charset val="238"/>
      </rPr>
      <t xml:space="preserve">Šachtové dno slepé </t>
    </r>
    <r>
      <rPr>
        <b/>
        <sz val="11"/>
        <color theme="1" tint="0.14999847407452621"/>
        <rFont val="Arial"/>
        <family val="2"/>
        <charset val="238"/>
      </rPr>
      <t xml:space="preserve">                           *) Poznámka: v případě použití filtračního koše u DN630 je nutné místo jednoduchého dna použít slepé šachtové dno, objem kalníku se navýší na 240l </t>
    </r>
  </si>
  <si>
    <t>VSTUPNÍ / ČISTÍCÍ ŠACHTY DN400/ DN630</t>
  </si>
  <si>
    <t>VSTUPNÍ / ČISTÍCÍ ŠACHTY DN800 / DN1000</t>
  </si>
  <si>
    <t>ŠACHTY těsnící kroužek DN800</t>
  </si>
  <si>
    <t>ŠACHTY skruž DN1000x1m</t>
  </si>
  <si>
    <t>ŠACHTY těsnící kroužek DN1000</t>
  </si>
  <si>
    <t>ST1000 pieds1.0st</t>
  </si>
  <si>
    <t>FOLIE1,5-1X25</t>
  </si>
  <si>
    <t>Hydroizolační folie 1,5mm</t>
  </si>
  <si>
    <t>Folie hydroizolační 1,5mm - 1x25m</t>
  </si>
  <si>
    <t>TĚSNĚNÍ IN-SITU</t>
  </si>
  <si>
    <t>Odbočka 87,5°</t>
  </si>
  <si>
    <t>KGEA100/100/8</t>
  </si>
  <si>
    <t>KG odbočka 87° DN100x100</t>
  </si>
  <si>
    <t>KGEA125/125/8</t>
  </si>
  <si>
    <t>KG odbočka 87° DN125x125</t>
  </si>
  <si>
    <t>KGEA150/150/8</t>
  </si>
  <si>
    <t>KG odbočka 87° DN150x150</t>
  </si>
  <si>
    <t>KGEA200/200/8</t>
  </si>
  <si>
    <t>KG odbočka 87° DN200x200</t>
  </si>
  <si>
    <t>KGEA250/250/8</t>
  </si>
  <si>
    <t>KG odbočka 87° DN250x250</t>
  </si>
  <si>
    <t>KGEA300/300/8</t>
  </si>
  <si>
    <t>KG odbočka 87° DN300x300</t>
  </si>
  <si>
    <t>KGEA400/400/8</t>
  </si>
  <si>
    <t>KG odbočka 87° DN400x400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</si>
  <si>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</si>
  <si>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</si>
  <si>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</si>
  <si>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</si>
  <si>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</si>
  <si>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</si>
  <si>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</si>
  <si>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</si>
  <si>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</si>
  <si>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J49</t>
  </si>
  <si>
    <t>KG TRUBKY SN4 DN 250-500 KOEX</t>
  </si>
  <si>
    <t>J48</t>
  </si>
  <si>
    <t>Hlavní EAN kód zboží</t>
  </si>
  <si>
    <t>Popis CZ</t>
  </si>
  <si>
    <t>MJ</t>
  </si>
  <si>
    <t>Kanalizační trubky SN4 - koextrudované</t>
  </si>
  <si>
    <t>100/0,5</t>
  </si>
  <si>
    <t>KG trubka SN4 DN100x0,5m KOEX</t>
  </si>
  <si>
    <t>PALETA</t>
  </si>
  <si>
    <t>100/1</t>
  </si>
  <si>
    <t>KG trubka SN4 DN100x1m KOEX</t>
  </si>
  <si>
    <t>100/2</t>
  </si>
  <si>
    <t>KG trubka SN4 DN100x2m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</si>
  <si>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</si>
  <si>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</si>
  <si>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</si>
  <si>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</si>
  <si>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</si>
  <si>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</si>
  <si>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</si>
  <si>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</si>
  <si>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</si>
  <si>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</si>
  <si>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</si>
  <si>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</si>
  <si>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</si>
  <si>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</si>
  <si>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</si>
  <si>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</si>
  <si>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</si>
  <si>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</si>
  <si>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</si>
  <si>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</si>
  <si>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</si>
  <si>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</si>
  <si>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</si>
  <si>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</si>
  <si>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</si>
  <si>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</si>
  <si>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</si>
  <si>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</si>
  <si>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</si>
  <si>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</si>
  <si>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</si>
  <si>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</si>
  <si>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</si>
  <si>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</si>
  <si>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</si>
  <si>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</si>
  <si>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</si>
  <si>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</si>
  <si>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</si>
  <si>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</si>
  <si>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</si>
  <si>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</si>
  <si>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</si>
  <si>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</si>
  <si>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500/6</t>
  </si>
  <si>
    <t>KG trubka SN4 DN500x6m KOEX</t>
  </si>
  <si>
    <t>KG TRUBKY SN4 DN 100-200 KOEX - viz ceník Inženýrské sítě</t>
  </si>
  <si>
    <t>KG TVAROVKY DN 100-200 - viz ceník Inženýrské sítě</t>
  </si>
  <si>
    <t>KG TRUBKY DN 100-200</t>
  </si>
  <si>
    <t>KG TRUBKY DN 250-500</t>
  </si>
  <si>
    <t>ŠACHTY VSTUPNÍ /ČISTÍCÍ DN 400  - viz ceník Inženýrské sítě</t>
  </si>
  <si>
    <t>ŠACHTY VSTUPNÍ /ČISTÍCÍ DN630 - viz ceník Inženýrské sítě</t>
  </si>
  <si>
    <t>ŠACHTY VSTUPNÍ /ČISTÍCÍ  DN800 A DN1000 - viz ceník Inženýrské sítě</t>
  </si>
  <si>
    <t>ŠACHTY poklop BEGU odvet B125 DN600</t>
  </si>
  <si>
    <t>Platnost od 1.5.2022</t>
  </si>
  <si>
    <t>PL600/B125V</t>
  </si>
  <si>
    <t>STORMFILTR315</t>
  </si>
  <si>
    <t>Retenční nádrže Rottera</t>
  </si>
  <si>
    <t>RAINEO - RETENŘNÍ NÁDRŽE ROTERRA</t>
  </si>
  <si>
    <t>RAINEO - RETENŘNÍ NÁDRŽE ROCKO</t>
  </si>
  <si>
    <t>Retenční nádrže Rocko</t>
  </si>
  <si>
    <t>Nádrž na dešťovou vodu Rocko 900 L</t>
  </si>
  <si>
    <t>Nádrž na dešťovou vodu Rocko 1200 L</t>
  </si>
  <si>
    <t>Nádrž na dešťovou vodu Rocko 1500 L</t>
  </si>
  <si>
    <t>Nádrž na dešťovou vodu Rocko 1700 L</t>
  </si>
  <si>
    <t>Nádrž na dešťovou vodu Rocko 2000 L</t>
  </si>
  <si>
    <t>Nádrž na dešťovou vodu Rocko 3200 L</t>
  </si>
  <si>
    <t>Nádrž na dešťovou vodu Rocko 4000 L</t>
  </si>
  <si>
    <t>Nádrž na dešťovou vodu Rocko 6000 L</t>
  </si>
  <si>
    <t>Nádrž na dešťovou vodu Rocko 7500 L</t>
  </si>
  <si>
    <t>Nádrž na dešťovou vodu Rocko 8700 L</t>
  </si>
  <si>
    <t>Nádrž na dešťovou vodu Rocko 10000 L</t>
  </si>
  <si>
    <t>Nádrž na dešťovou vodu Rocko 2300 L</t>
  </si>
  <si>
    <t>Nádrž na dešťovou vodu Rocko 2500 L</t>
  </si>
  <si>
    <t>Nádrž na dešťovou vodu Rocko 2800 L</t>
  </si>
  <si>
    <t>Poklopy BEGU</t>
  </si>
  <si>
    <t>Nádrž na dešťovou vodu Roterra 2600 L</t>
  </si>
  <si>
    <t>Nádrž na dešťovou vodu Roterra 3000 L</t>
  </si>
  <si>
    <t>Nádrž na dešťovou vodu Roterra 3500 L</t>
  </si>
  <si>
    <t>Nádrž na dešťovou vodu Roterra 5000 L</t>
  </si>
  <si>
    <t>Nádrž na dešťovou vodu Roterra 6000 L</t>
  </si>
  <si>
    <t>Nádrž na dešťovou vodu RoTerra 8000 L</t>
  </si>
  <si>
    <t>Nádrž na dešťovou vodu RoTerra 10000 L</t>
  </si>
  <si>
    <t>Nádrž na dešťovou vodu RoTerra 12000 L</t>
  </si>
  <si>
    <t>Nádrž na dešťovou vodu RoTerra 16000 L</t>
  </si>
  <si>
    <t>Nádrž na dešťovou vodu  Roterra 20000 L</t>
  </si>
  <si>
    <t>Nádrž na dešťovou vodu  Roterra 25000 L</t>
  </si>
  <si>
    <t>Nádrž na dešťovou vodu  Roterra 30000 L</t>
  </si>
  <si>
    <t>Nádrž na dešťovou vodu  Roterra 35000 L</t>
  </si>
  <si>
    <t>Nádrž na dešťovou vodu  Roterra 40000 L</t>
  </si>
  <si>
    <t>Nádrž na dešťovou vodu  Roterra 45000 L</t>
  </si>
  <si>
    <t>Nádrž na dešťovou vodu  Roterra 50000 L</t>
  </si>
  <si>
    <t>Nádrž na dešťovou vodu Roterra 2200 L</t>
  </si>
  <si>
    <t>Nádrž na dešťovou vodu  Roterra 55000 L</t>
  </si>
  <si>
    <t>Nádrž na dešťovou vodu  Roterra 60000 L</t>
  </si>
  <si>
    <t>Nádrž na dešťovou vodu  Roterra 65000 L</t>
  </si>
  <si>
    <t>Nádrž na dešťovou vodu Robox 5000 L</t>
  </si>
  <si>
    <t>RAINEO - RETENŘNÍ NÁDRŽE pro oblasti s vysokou hladinou podzemní vody</t>
  </si>
  <si>
    <t>Vírové ventily CEV</t>
  </si>
  <si>
    <t>Kompozitní poklopy</t>
  </si>
  <si>
    <t>PK600/A15</t>
  </si>
  <si>
    <t xml:space="preserve">ŠACHTY poklop kompozitní plný A15 DN600 </t>
  </si>
  <si>
    <t>PK600/B125</t>
  </si>
  <si>
    <t xml:space="preserve">ŠACHTY poklop kompozitní plný B125 DN600 </t>
  </si>
  <si>
    <t>PK600/D400</t>
  </si>
  <si>
    <t xml:space="preserve">ŠACHTY poklop kompozitní plný D400 DN600 </t>
  </si>
  <si>
    <t>REGULACE ODTOKU VODY VÝROVÝMI VENTILY</t>
  </si>
  <si>
    <t>Platnost od 1.5.2023</t>
  </si>
  <si>
    <t>Revizní ŠACHTY DN200 / DN400</t>
  </si>
  <si>
    <t>REVIZNÍ ŠACHTY DN 200  - viz ceník Inženýrské sítě</t>
  </si>
  <si>
    <t>T200A15P</t>
  </si>
  <si>
    <t>T200D400P</t>
  </si>
  <si>
    <t>MANZETA T200</t>
  </si>
  <si>
    <t>ŠACHTY teleskop plný B125 DN400</t>
  </si>
  <si>
    <t xml:space="preserve">ŠACHTY teleskop mříž B125 DN400 </t>
  </si>
  <si>
    <t>ŠACHTY teleskop plný D400 DN400</t>
  </si>
  <si>
    <t xml:space="preserve">ŠACHTY teleskop mříž D400 DN400 </t>
  </si>
  <si>
    <t xml:space="preserve">ŠACHTY teleskop plný A15 DN400 </t>
  </si>
  <si>
    <t xml:space="preserve">ŠACHTY teleskop mříž A15 DN400 </t>
  </si>
  <si>
    <t>Nádrž na dešťovou vodu RotoM - H 2000 L</t>
  </si>
  <si>
    <t>Vírový ventil Mosbeak CEV 200</t>
  </si>
  <si>
    <t>Vírový ventil Mosbeak CEV 300</t>
  </si>
  <si>
    <t>Vírový ventil Mosbeak CEV 400</t>
  </si>
  <si>
    <t>Vírový ventil Mosbeak CEV 500</t>
  </si>
  <si>
    <t>REGULACE ODTOKU VODY REDUKCÍ PRŮTOČNÉHO PROFILU DN100-200 - viz ceník inženýrské sítě</t>
  </si>
  <si>
    <t>REGULACE ODTOKU VODY REDUKCÍ PRŮTOČNÉHO PROFILU DN250-400 - viz ceník inženýrské sítě</t>
  </si>
  <si>
    <t>Poklop plný s prodloužením šachty DN200, 500 mm, A15</t>
  </si>
  <si>
    <t xml:space="preserve">Poklop plný s prodloužením šachty DN200, 500 mm, D400 </t>
  </si>
  <si>
    <t>ŠACHTY manžeta teleskopu DN200</t>
  </si>
  <si>
    <t>prstenec, teleskop, manžeta teleskopu</t>
  </si>
  <si>
    <t xml:space="preserve"> Poklopy                              </t>
  </si>
  <si>
    <t>KGR200/100</t>
  </si>
  <si>
    <t>KG redukce DN200x100</t>
  </si>
  <si>
    <t>KGR200/125</t>
  </si>
  <si>
    <t>KG redukce DN200x125</t>
  </si>
  <si>
    <t>KGR200/150</t>
  </si>
  <si>
    <t>KG redukce DN200x150</t>
  </si>
  <si>
    <t>Redukce</t>
  </si>
  <si>
    <t xml:space="preserve">In-situ pryžová těsnění </t>
  </si>
  <si>
    <t>pro hladké potrubí</t>
  </si>
  <si>
    <t>RAINEO - Příslušenství k retenčním nádržím a odlučovačům lehkých kapalin</t>
  </si>
  <si>
    <t>Poklop se závitovým prodloužením DN600 x 400 mm, 200 Kg</t>
  </si>
  <si>
    <t>Poklopy a prodloužení ROTO</t>
  </si>
  <si>
    <t>Sklopný poklop s adptérem pro prodloužení DN600</t>
  </si>
  <si>
    <t>Sklopný poklop s adptérem pro prodloužení DN800</t>
  </si>
  <si>
    <t>Teleskopický nástavec se šroubením DN600, 500 mm</t>
  </si>
  <si>
    <t>Teleskopy a manžety</t>
  </si>
  <si>
    <t>RAINEO - Vstupní filtrační šachty pro malé systémy DN400</t>
  </si>
  <si>
    <t>KG TVAROVKY DN 250-500 - viz ceník Inženýrské sítě</t>
  </si>
  <si>
    <t>Odlučovač leh.kapalin NS650/65 BP10,objem 20000 l</t>
  </si>
  <si>
    <t>Filtrační šachta PIPELIFE s poklopem DN400, 200 Kg, bez kalníku</t>
  </si>
  <si>
    <t>Filtrační šachta PIPELIFE s poklopem DN400, 200 Kg, s kalníkem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</si>
</sst>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_-* #,##0.00\ _K_č_-;\-* #,##0.00\ _K_č_-;_-* \-??\ _K_č_-;_-@_-"/>
    <numFmt numFmtId="167" formatCode="#,##0.0\ _K_č"/>
  </numFmts>
  <fonts count="45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3"/>
      <color indexed="9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theme="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i/>
      <sz val="12"/>
      <color theme="1" tint="0.14999847407452621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97A"/>
        <bgColor indexed="55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D86"/>
        <bgColor indexed="21"/>
      </patternFill>
    </fill>
    <fill>
      <patternFill patternType="solid">
        <fgColor rgb="FF002370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rgb="FF5F5F5F"/>
      </right>
      <top style="thin">
        <color rgb="FF5F5F5F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theme="0"/>
      </left>
      <right/>
      <top style="thin">
        <color theme="1" tint="0.34998626667073579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1" tint="0.34998626667073579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 style="thin">
        <color theme="1"/>
      </right>
      <top/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rgb="FF5F5F5F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rgb="FF5F5F5F"/>
      </right>
      <top/>
      <bottom/>
      <diagonal/>
    </border>
    <border>
      <left style="thin">
        <color rgb="FF5F5F5F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rgb="FF5F5F5F"/>
      </top>
      <bottom/>
      <diagonal/>
    </border>
    <border>
      <left style="thin">
        <color theme="1" tint="0.34998626667073579"/>
      </left>
      <right/>
      <top/>
      <bottom style="thin">
        <color rgb="FF5F5F5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5F5F5F"/>
      </left>
      <right/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6" fontId="3" fillId="0" borderId="0" applyFill="0" applyBorder="0" applyAlignment="0" applyProtection="0"/>
    <xf numFmtId="0" fontId="33" fillId="5" borderId="0" applyNumberFormat="0" applyBorder="0" applyAlignment="0" applyProtection="0"/>
    <xf numFmtId="0" fontId="34" fillId="0" borderId="0"/>
    <xf numFmtId="0" fontId="35" fillId="0" borderId="0"/>
    <xf numFmtId="0" fontId="34" fillId="0" borderId="0"/>
    <xf numFmtId="0" fontId="36" fillId="0" borderId="0" applyNumberFormat="0" applyFill="0" applyBorder="0" applyAlignment="0" applyProtection="0"/>
    <xf numFmtId="0" fontId="17" fillId="0" borderId="0"/>
    <xf numFmtId="0" fontId="37" fillId="0" borderId="0"/>
    <xf numFmtId="9" fontId="3" fillId="0" borderId="0" applyFont="0" applyFill="0" applyBorder="0" applyAlignment="0" applyProtection="0"/>
    <xf numFmtId="0" fontId="1" fillId="0" borderId="0"/>
    <xf numFmtId="0" fontId="35" fillId="0" borderId="0"/>
    <xf numFmtId="0" fontId="34" fillId="0" borderId="0"/>
    <xf numFmtId="44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5" fillId="0" borderId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40" fillId="6" borderId="55" applyNumberFormat="0" applyAlignment="0" applyProtection="0">
      <alignment horizontal="left" vertical="center" indent="1"/>
    </xf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328">
    <xf numFmtId="0" fontId="0" fillId="0" borderId="0" xfId="0"/>
    <xf numFmtId="0" fontId="0" fillId="0" borderId="0" xfId="0" applyFill="1"/>
    <xf numFmtId="0" fontId="14" fillId="3" borderId="1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4" fillId="4" borderId="9" xfId="0" applyNumberFormat="1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 vertical="center"/>
    </xf>
    <xf numFmtId="0" fontId="14" fillId="4" borderId="21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left" vertical="center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3" fillId="0" borderId="0" xfId="2" applyFont="1" applyFill="1"/>
    <xf numFmtId="0" fontId="24" fillId="0" borderId="1" xfId="1" applyNumberFormat="1" applyFont="1" applyFill="1" applyBorder="1" applyAlignment="1" applyProtection="1">
      <alignment vertical="center" wrapText="1"/>
      <protection locked="0"/>
    </xf>
    <xf numFmtId="0" fontId="25" fillId="0" borderId="1" xfId="2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8" fillId="0" borderId="0" xfId="1" applyFont="1" applyAlignment="1">
      <alignment horizontal="left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left" vertical="center"/>
    </xf>
    <xf numFmtId="164" fontId="31" fillId="3" borderId="1" xfId="0" applyNumberFormat="1" applyFont="1" applyFill="1" applyBorder="1" applyAlignment="1">
      <alignment horizontal="center" vertical="center"/>
    </xf>
    <xf numFmtId="0" fontId="31" fillId="3" borderId="29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  <xf numFmtId="0" fontId="31" fillId="3" borderId="34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left" vertical="center"/>
    </xf>
    <xf numFmtId="0" fontId="31" fillId="3" borderId="17" xfId="0" applyFont="1" applyFill="1" applyBorder="1" applyAlignment="1">
      <alignment horizontal="center" vertical="center"/>
    </xf>
    <xf numFmtId="0" fontId="31" fillId="3" borderId="36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left" vertical="center"/>
    </xf>
    <xf numFmtId="3" fontId="31" fillId="3" borderId="1" xfId="0" applyNumberFormat="1" applyFont="1" applyFill="1" applyBorder="1" applyAlignment="1">
      <alignment horizontal="center" vertical="center"/>
    </xf>
    <xf numFmtId="3" fontId="31" fillId="3" borderId="29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9" fillId="0" borderId="37" xfId="0" applyFont="1" applyBorder="1"/>
    <xf numFmtId="3" fontId="31" fillId="3" borderId="17" xfId="0" applyNumberFormat="1" applyFont="1" applyFill="1" applyBorder="1" applyAlignment="1">
      <alignment horizontal="center" vertical="center"/>
    </xf>
    <xf numFmtId="3" fontId="31" fillId="3" borderId="36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3" fontId="31" fillId="3" borderId="14" xfId="0" applyNumberFormat="1" applyFont="1" applyFill="1" applyBorder="1" applyAlignment="1">
      <alignment horizontal="center" vertical="center"/>
    </xf>
    <xf numFmtId="3" fontId="31" fillId="3" borderId="34" xfId="0" applyNumberFormat="1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left" vertical="center"/>
    </xf>
    <xf numFmtId="0" fontId="14" fillId="3" borderId="22" xfId="0" applyFont="1" applyFill="1" applyBorder="1" applyAlignment="1">
      <alignment horizontal="left" vertical="center"/>
    </xf>
    <xf numFmtId="0" fontId="31" fillId="3" borderId="8" xfId="0" applyFont="1" applyFill="1" applyBorder="1" applyAlignment="1">
      <alignment horizontal="left" vertical="center"/>
    </xf>
    <xf numFmtId="0" fontId="31" fillId="3" borderId="18" xfId="0" applyFont="1" applyFill="1" applyBorder="1" applyAlignment="1">
      <alignment horizontal="left" vertical="center"/>
    </xf>
    <xf numFmtId="0" fontId="31" fillId="3" borderId="10" xfId="0" applyFont="1" applyFill="1" applyBorder="1" applyAlignment="1">
      <alignment horizontal="left" vertical="center"/>
    </xf>
    <xf numFmtId="0" fontId="31" fillId="3" borderId="12" xfId="0" applyFont="1" applyFill="1" applyBorder="1" applyAlignment="1">
      <alignment horizontal="left" vertical="center"/>
    </xf>
    <xf numFmtId="3" fontId="32" fillId="3" borderId="1" xfId="0" applyNumberFormat="1" applyFont="1" applyFill="1" applyBorder="1" applyAlignment="1">
      <alignment horizontal="center" vertical="center"/>
    </xf>
    <xf numFmtId="3" fontId="32" fillId="3" borderId="17" xfId="0" applyNumberFormat="1" applyFont="1" applyFill="1" applyBorder="1" applyAlignment="1">
      <alignment horizontal="center" vertical="center"/>
    </xf>
    <xf numFmtId="3" fontId="32" fillId="3" borderId="7" xfId="0" applyNumberFormat="1" applyFont="1" applyFill="1" applyBorder="1" applyAlignment="1">
      <alignment horizontal="center" vertical="center"/>
    </xf>
    <xf numFmtId="3" fontId="32" fillId="3" borderId="14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18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31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31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5" fillId="0" borderId="30" xfId="1" applyFont="1" applyBorder="1" applyAlignment="1">
      <alignment vertical="center" wrapText="1"/>
    </xf>
    <xf numFmtId="0" fontId="15" fillId="0" borderId="31" xfId="1" applyFont="1" applyBorder="1" applyAlignment="1">
      <alignment vertical="center" wrapText="1"/>
    </xf>
    <xf numFmtId="0" fontId="15" fillId="0" borderId="32" xfId="1" applyFont="1" applyBorder="1" applyAlignment="1">
      <alignment vertical="center" wrapText="1"/>
    </xf>
    <xf numFmtId="0" fontId="15" fillId="0" borderId="33" xfId="1" applyFont="1" applyBorder="1" applyAlignment="1">
      <alignment vertical="center" wrapText="1"/>
    </xf>
    <xf numFmtId="0" fontId="31" fillId="4" borderId="23" xfId="0" applyFont="1" applyFill="1" applyBorder="1" applyAlignment="1">
      <alignment horizontal="left" vertical="center"/>
    </xf>
    <xf numFmtId="0" fontId="15" fillId="0" borderId="35" xfId="1" applyFont="1" applyBorder="1" applyAlignment="1">
      <alignment horizontal="left" vertical="top" wrapText="1"/>
    </xf>
    <xf numFmtId="49" fontId="31" fillId="0" borderId="30" xfId="1" applyNumberFormat="1" applyFont="1" applyBorder="1" applyAlignment="1">
      <alignment vertical="center" wrapText="1"/>
    </xf>
    <xf numFmtId="0" fontId="15" fillId="0" borderId="18" xfId="1" applyFont="1" applyBorder="1" applyAlignment="1">
      <alignment horizontal="left" vertical="center" wrapText="1"/>
    </xf>
    <xf numFmtId="0" fontId="31" fillId="3" borderId="1" xfId="2" applyFont="1" applyFill="1" applyBorder="1" applyAlignment="1">
      <alignment horizontal="left" vertical="center"/>
    </xf>
    <xf numFmtId="0" fontId="15" fillId="0" borderId="30" xfId="1" applyFont="1" applyBorder="1" applyAlignment="1">
      <alignment vertical="top" wrapText="1"/>
    </xf>
    <xf numFmtId="49" fontId="15" fillId="0" borderId="39" xfId="1" applyNumberFormat="1" applyFont="1" applyBorder="1" applyAlignment="1">
      <alignment vertical="center" wrapText="1"/>
    </xf>
    <xf numFmtId="0" fontId="15" fillId="0" borderId="39" xfId="0" applyFont="1" applyBorder="1" applyAlignment="1">
      <alignment vertical="center"/>
    </xf>
    <xf numFmtId="0" fontId="15" fillId="0" borderId="39" xfId="1" applyFont="1" applyBorder="1" applyAlignment="1">
      <alignment vertical="top" wrapText="1"/>
    </xf>
    <xf numFmtId="49" fontId="15" fillId="0" borderId="37" xfId="1" applyNumberFormat="1" applyFont="1" applyBorder="1" applyAlignment="1">
      <alignment vertical="center" wrapText="1"/>
    </xf>
    <xf numFmtId="49" fontId="15" fillId="0" borderId="47" xfId="1" applyNumberFormat="1" applyFont="1" applyBorder="1" applyAlignment="1">
      <alignment vertical="center" wrapText="1"/>
    </xf>
    <xf numFmtId="49" fontId="15" fillId="0" borderId="40" xfId="1" applyNumberFormat="1" applyFont="1" applyBorder="1" applyAlignment="1">
      <alignment vertical="center" wrapText="1"/>
    </xf>
    <xf numFmtId="0" fontId="31" fillId="3" borderId="3" xfId="2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0" fontId="31" fillId="3" borderId="17" xfId="2" applyFont="1" applyFill="1" applyBorder="1" applyAlignment="1">
      <alignment horizontal="left" vertical="center"/>
    </xf>
    <xf numFmtId="49" fontId="15" fillId="0" borderId="41" xfId="1" applyNumberFormat="1" applyFont="1" applyBorder="1" applyAlignment="1">
      <alignment vertical="center" wrapText="1"/>
    </xf>
    <xf numFmtId="0" fontId="14" fillId="3" borderId="11" xfId="0" applyFont="1" applyFill="1" applyBorder="1" applyAlignment="1">
      <alignment horizontal="left" vertical="center"/>
    </xf>
    <xf numFmtId="0" fontId="31" fillId="3" borderId="7" xfId="2" applyFont="1" applyFill="1" applyBorder="1" applyAlignment="1">
      <alignment horizontal="left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31" fillId="3" borderId="14" xfId="2" applyFont="1" applyFill="1" applyBorder="1" applyAlignment="1">
      <alignment horizontal="left" vertical="center"/>
    </xf>
    <xf numFmtId="49" fontId="15" fillId="0" borderId="43" xfId="1" applyNumberFormat="1" applyFont="1" applyBorder="1" applyAlignment="1">
      <alignment vertical="center" wrapText="1"/>
    </xf>
    <xf numFmtId="0" fontId="14" fillId="3" borderId="20" xfId="0" applyFont="1" applyFill="1" applyBorder="1" applyAlignment="1">
      <alignment horizontal="left" vertical="center"/>
    </xf>
    <xf numFmtId="0" fontId="14" fillId="3" borderId="7" xfId="2" applyFont="1" applyFill="1" applyBorder="1" applyAlignment="1">
      <alignment horizontal="left" vertical="center"/>
    </xf>
    <xf numFmtId="0" fontId="14" fillId="3" borderId="1" xfId="2" applyFont="1" applyFill="1" applyBorder="1" applyAlignment="1">
      <alignment horizontal="left" vertical="center"/>
    </xf>
    <xf numFmtId="0" fontId="14" fillId="3" borderId="14" xfId="2" applyFont="1" applyFill="1" applyBorder="1" applyAlignment="1">
      <alignment horizontal="left" vertical="center"/>
    </xf>
    <xf numFmtId="0" fontId="30" fillId="0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left" vertical="center"/>
    </xf>
    <xf numFmtId="0" fontId="31" fillId="3" borderId="3" xfId="0" applyFont="1" applyFill="1" applyBorder="1" applyAlignment="1">
      <alignment horizontal="center" vertical="center"/>
    </xf>
    <xf numFmtId="164" fontId="15" fillId="3" borderId="3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0" fontId="39" fillId="0" borderId="41" xfId="0" applyFont="1" applyFill="1" applyBorder="1" applyAlignment="1">
      <alignment horizontal="left" vertical="center" wrapText="1"/>
    </xf>
    <xf numFmtId="0" fontId="15" fillId="0" borderId="37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14" fillId="4" borderId="13" xfId="0" applyNumberFormat="1" applyFont="1" applyFill="1" applyBorder="1" applyAlignment="1">
      <alignment horizontal="left" vertical="center"/>
    </xf>
    <xf numFmtId="0" fontId="14" fillId="3" borderId="53" xfId="2" applyFont="1" applyFill="1" applyBorder="1" applyAlignment="1">
      <alignment horizontal="left" vertical="center"/>
    </xf>
    <xf numFmtId="0" fontId="31" fillId="4" borderId="53" xfId="0" applyFont="1" applyFill="1" applyBorder="1" applyAlignment="1">
      <alignment horizontal="center" vertical="center"/>
    </xf>
    <xf numFmtId="3" fontId="32" fillId="3" borderId="53" xfId="0" applyNumberFormat="1" applyFont="1" applyFill="1" applyBorder="1" applyAlignment="1">
      <alignment horizontal="center" vertical="center"/>
    </xf>
    <xf numFmtId="3" fontId="31" fillId="3" borderId="53" xfId="0" applyNumberFormat="1" applyFont="1" applyFill="1" applyBorder="1" applyAlignment="1">
      <alignment horizontal="center" vertical="center"/>
    </xf>
    <xf numFmtId="3" fontId="31" fillId="3" borderId="54" xfId="0" applyNumberFormat="1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/>
    </xf>
    <xf numFmtId="0" fontId="21" fillId="8" borderId="49" xfId="0" applyFont="1" applyFill="1" applyBorder="1" applyAlignment="1">
      <alignment horizontal="left" vertical="center"/>
    </xf>
    <xf numFmtId="0" fontId="4" fillId="8" borderId="51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left" vertical="center"/>
    </xf>
    <xf numFmtId="0" fontId="3" fillId="9" borderId="51" xfId="0" applyFont="1" applyFill="1" applyBorder="1"/>
    <xf numFmtId="0" fontId="3" fillId="9" borderId="52" xfId="0" applyFont="1" applyFill="1" applyBorder="1"/>
    <xf numFmtId="0" fontId="41" fillId="10" borderId="25" xfId="0" applyFont="1" applyFill="1" applyBorder="1" applyAlignment="1">
      <alignment horizontal="left" vertical="center"/>
    </xf>
    <xf numFmtId="0" fontId="16" fillId="10" borderId="26" xfId="0" applyFont="1" applyFill="1" applyBorder="1" applyAlignment="1">
      <alignment horizontal="center" vertical="center"/>
    </xf>
    <xf numFmtId="0" fontId="16" fillId="10" borderId="26" xfId="0" applyFont="1" applyFill="1" applyBorder="1" applyAlignment="1">
      <alignment horizontal="left" vertical="center"/>
    </xf>
    <xf numFmtId="0" fontId="29" fillId="11" borderId="26" xfId="0" applyFont="1" applyFill="1" applyBorder="1" applyAlignment="1">
      <alignment vertical="center"/>
    </xf>
    <xf numFmtId="0" fontId="30" fillId="12" borderId="28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left" vertical="center" wrapText="1"/>
    </xf>
    <xf numFmtId="0" fontId="16" fillId="10" borderId="38" xfId="0" applyFont="1" applyFill="1" applyBorder="1" applyAlignment="1">
      <alignment horizontal="left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left" vertical="center"/>
    </xf>
    <xf numFmtId="0" fontId="29" fillId="11" borderId="4" xfId="0" applyFont="1" applyFill="1" applyBorder="1" applyAlignment="1">
      <alignment vertical="center"/>
    </xf>
    <xf numFmtId="0" fontId="16" fillId="10" borderId="48" xfId="0" applyFont="1" applyFill="1" applyBorder="1" applyAlignment="1">
      <alignment horizontal="left" vertical="center"/>
    </xf>
    <xf numFmtId="0" fontId="22" fillId="13" borderId="45" xfId="2" applyFont="1" applyFill="1" applyBorder="1" applyAlignment="1">
      <alignment horizontal="center" vertical="center" wrapText="1"/>
    </xf>
    <xf numFmtId="0" fontId="22" fillId="13" borderId="46" xfId="2" applyFont="1" applyFill="1" applyBorder="1" applyAlignment="1">
      <alignment horizontal="center" vertical="center" wrapText="1"/>
    </xf>
    <xf numFmtId="0" fontId="3" fillId="0" borderId="0" xfId="0" applyFont="1" applyFill="1"/>
    <xf numFmtId="0" fontId="42" fillId="9" borderId="37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4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43" fillId="12" borderId="5" xfId="0" applyFont="1" applyFill="1" applyBorder="1" applyAlignment="1">
      <alignment horizontal="center" vertical="center" wrapText="1"/>
    </xf>
    <xf numFmtId="167" fontId="43" fillId="14" borderId="5" xfId="74" applyNumberFormat="1" applyFont="1" applyFill="1" applyBorder="1" applyAlignment="1">
      <alignment horizontal="left" vertical="center"/>
    </xf>
    <xf numFmtId="0" fontId="43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right" vertical="center" wrapText="1"/>
    </xf>
    <xf numFmtId="167" fontId="8" fillId="12" borderId="57" xfId="0" applyNumberFormat="1" applyFont="1" applyFill="1" applyBorder="1" applyAlignment="1">
      <alignment horizontal="center" vertical="center" wrapText="1"/>
    </xf>
    <xf numFmtId="167" fontId="43" fillId="14" borderId="58" xfId="74" applyNumberFormat="1" applyFont="1" applyFill="1" applyBorder="1" applyAlignment="1">
      <alignment horizontal="left" vertical="center"/>
    </xf>
    <xf numFmtId="167" fontId="43" fillId="14" borderId="27" xfId="74" applyNumberFormat="1" applyFont="1" applyFill="1" applyBorder="1" applyAlignment="1">
      <alignment horizontal="left" vertical="center"/>
    </xf>
    <xf numFmtId="165" fontId="41" fillId="10" borderId="4" xfId="0" applyNumberFormat="1" applyFont="1" applyFill="1" applyBorder="1" applyAlignment="1">
      <alignment horizontal="center" vertical="center"/>
    </xf>
    <xf numFmtId="0" fontId="43" fillId="12" borderId="59" xfId="0" applyFont="1" applyFill="1" applyBorder="1" applyAlignment="1">
      <alignment horizontal="center" vertical="center" wrapText="1"/>
    </xf>
    <xf numFmtId="0" fontId="8" fillId="12" borderId="59" xfId="0" applyFont="1" applyFill="1" applyBorder="1" applyAlignment="1">
      <alignment horizontal="center" vertical="center" wrapText="1"/>
    </xf>
    <xf numFmtId="1" fontId="14" fillId="3" borderId="2" xfId="0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horizontal="left" vertical="center"/>
    </xf>
    <xf numFmtId="1" fontId="14" fillId="4" borderId="2" xfId="0" applyNumberFormat="1" applyFont="1" applyFill="1" applyBorder="1" applyAlignment="1">
      <alignment horizontal="left" vertical="center"/>
    </xf>
    <xf numFmtId="0" fontId="16" fillId="10" borderId="59" xfId="0" applyFont="1" applyFill="1" applyBorder="1" applyAlignment="1">
      <alignment horizontal="center" vertical="center"/>
    </xf>
    <xf numFmtId="0" fontId="16" fillId="10" borderId="59" xfId="0" applyFont="1" applyFill="1" applyBorder="1" applyAlignment="1">
      <alignment horizontal="left" vertical="center"/>
    </xf>
    <xf numFmtId="0" fontId="29" fillId="11" borderId="59" xfId="0" applyFont="1" applyFill="1" applyBorder="1" applyAlignment="1">
      <alignment vertical="center"/>
    </xf>
    <xf numFmtId="0" fontId="43" fillId="12" borderId="60" xfId="0" applyFont="1" applyFill="1" applyBorder="1" applyAlignment="1">
      <alignment horizontal="center" vertical="center" wrapText="1"/>
    </xf>
    <xf numFmtId="167" fontId="43" fillId="14" borderId="60" xfId="74" applyNumberFormat="1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31" fillId="3" borderId="50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" fontId="14" fillId="3" borderId="23" xfId="0" applyNumberFormat="1" applyFont="1" applyFill="1" applyBorder="1" applyAlignment="1">
      <alignment horizontal="left" vertical="center"/>
    </xf>
    <xf numFmtId="1" fontId="14" fillId="3" borderId="22" xfId="0" applyNumberFormat="1" applyFont="1" applyFill="1" applyBorder="1" applyAlignment="1">
      <alignment horizontal="left" vertical="center"/>
    </xf>
    <xf numFmtId="0" fontId="15" fillId="0" borderId="47" xfId="1" applyFont="1" applyBorder="1" applyAlignment="1">
      <alignment vertical="top" wrapText="1"/>
    </xf>
    <xf numFmtId="0" fontId="15" fillId="0" borderId="41" xfId="1" applyFont="1" applyBorder="1" applyAlignment="1">
      <alignment vertical="top" wrapText="1"/>
    </xf>
    <xf numFmtId="0" fontId="15" fillId="0" borderId="41" xfId="1" applyFont="1" applyBorder="1" applyAlignment="1">
      <alignment vertical="center" wrapText="1"/>
    </xf>
    <xf numFmtId="0" fontId="43" fillId="12" borderId="62" xfId="0" applyFont="1" applyFill="1" applyBorder="1" applyAlignment="1">
      <alignment horizontal="right" vertical="center" wrapText="1"/>
    </xf>
    <xf numFmtId="0" fontId="0" fillId="0" borderId="63" xfId="0" applyBorder="1"/>
    <xf numFmtId="0" fontId="0" fillId="0" borderId="64" xfId="0" applyBorder="1"/>
    <xf numFmtId="0" fontId="16" fillId="0" borderId="3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center" vertical="center" wrapText="1"/>
    </xf>
    <xf numFmtId="167" fontId="43" fillId="0" borderId="0" xfId="74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43" fillId="12" borderId="65" xfId="0" applyFont="1" applyFill="1" applyBorder="1" applyAlignment="1">
      <alignment horizontal="right" vertical="center" wrapText="1"/>
    </xf>
    <xf numFmtId="1" fontId="14" fillId="3" borderId="66" xfId="0" applyNumberFormat="1" applyFont="1" applyFill="1" applyBorder="1" applyAlignment="1">
      <alignment horizontal="left" vertical="center"/>
    </xf>
    <xf numFmtId="0" fontId="15" fillId="0" borderId="67" xfId="1" applyFont="1" applyBorder="1" applyAlignment="1">
      <alignment vertical="center" wrapText="1"/>
    </xf>
    <xf numFmtId="0" fontId="13" fillId="0" borderId="37" xfId="1" applyFont="1" applyBorder="1" applyAlignment="1">
      <alignment vertical="top" wrapText="1"/>
    </xf>
    <xf numFmtId="0" fontId="15" fillId="0" borderId="37" xfId="1" applyFont="1" applyBorder="1" applyAlignment="1">
      <alignment vertical="center" wrapText="1"/>
    </xf>
    <xf numFmtId="0" fontId="43" fillId="12" borderId="68" xfId="0" applyFont="1" applyFill="1" applyBorder="1" applyAlignment="1">
      <alignment horizontal="right" vertical="center" wrapText="1"/>
    </xf>
    <xf numFmtId="0" fontId="15" fillId="0" borderId="35" xfId="1" applyFont="1" applyBorder="1" applyAlignment="1">
      <alignment horizontal="left" vertical="center" wrapText="1"/>
    </xf>
    <xf numFmtId="1" fontId="14" fillId="3" borderId="20" xfId="0" applyNumberFormat="1" applyFont="1" applyFill="1" applyBorder="1" applyAlignment="1">
      <alignment horizontal="left" vertical="center"/>
    </xf>
    <xf numFmtId="3" fontId="14" fillId="3" borderId="1" xfId="0" applyNumberFormat="1" applyFont="1" applyFill="1" applyBorder="1" applyAlignment="1">
      <alignment horizontal="center" vertical="center"/>
    </xf>
    <xf numFmtId="49" fontId="13" fillId="0" borderId="70" xfId="1" applyNumberFormat="1" applyFont="1" applyFill="1" applyBorder="1" applyAlignment="1" applyProtection="1">
      <alignment vertical="center" wrapText="1"/>
    </xf>
    <xf numFmtId="49" fontId="13" fillId="0" borderId="71" xfId="1" applyNumberFormat="1" applyFont="1" applyFill="1" applyBorder="1" applyAlignment="1" applyProtection="1">
      <alignment vertical="center" wrapText="1"/>
    </xf>
    <xf numFmtId="49" fontId="13" fillId="0" borderId="72" xfId="1" applyNumberFormat="1" applyFont="1" applyFill="1" applyBorder="1" applyAlignment="1" applyProtection="1">
      <alignment vertical="center" wrapText="1"/>
    </xf>
    <xf numFmtId="167" fontId="8" fillId="12" borderId="73" xfId="0" applyNumberFormat="1" applyFont="1" applyFill="1" applyBorder="1" applyAlignment="1">
      <alignment horizontal="center" vertical="center" wrapText="1"/>
    </xf>
    <xf numFmtId="0" fontId="14" fillId="3" borderId="69" xfId="0" applyFont="1" applyFill="1" applyBorder="1" applyAlignment="1">
      <alignment horizontal="center" vertical="center"/>
    </xf>
    <xf numFmtId="0" fontId="14" fillId="4" borderId="69" xfId="0" applyFont="1" applyFill="1" applyBorder="1" applyAlignment="1">
      <alignment horizontal="left" vertical="center"/>
    </xf>
    <xf numFmtId="0" fontId="14" fillId="3" borderId="69" xfId="2" applyFont="1" applyFill="1" applyBorder="1" applyAlignment="1">
      <alignment horizontal="left" vertical="center"/>
    </xf>
    <xf numFmtId="0" fontId="14" fillId="4" borderId="69" xfId="0" applyFont="1" applyFill="1" applyBorder="1" applyAlignment="1">
      <alignment horizontal="center" vertical="center"/>
    </xf>
    <xf numFmtId="0" fontId="31" fillId="3" borderId="69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left" vertical="center"/>
    </xf>
    <xf numFmtId="1" fontId="14" fillId="3" borderId="69" xfId="0" applyNumberFormat="1" applyFont="1" applyFill="1" applyBorder="1" applyAlignment="1">
      <alignment horizontal="left" vertical="center"/>
    </xf>
    <xf numFmtId="3" fontId="14" fillId="3" borderId="69" xfId="0" applyNumberFormat="1" applyFont="1" applyFill="1" applyBorder="1" applyAlignment="1">
      <alignment horizontal="center" vertical="center"/>
    </xf>
    <xf numFmtId="0" fontId="43" fillId="15" borderId="74" xfId="74" applyFont="1" applyFill="1" applyBorder="1" applyAlignment="1">
      <alignment horizontal="left" vertical="center"/>
    </xf>
    <xf numFmtId="0" fontId="43" fillId="15" borderId="4" xfId="74" applyFont="1" applyFill="1" applyBorder="1" applyAlignment="1">
      <alignment horizontal="center" vertical="center"/>
    </xf>
    <xf numFmtId="0" fontId="43" fillId="15" borderId="4" xfId="74" applyFont="1" applyFill="1" applyBorder="1" applyAlignment="1">
      <alignment horizontal="right" vertical="center"/>
    </xf>
    <xf numFmtId="0" fontId="6" fillId="15" borderId="56" xfId="74" applyFont="1" applyFill="1" applyBorder="1" applyAlignment="1">
      <alignment vertical="center"/>
    </xf>
    <xf numFmtId="167" fontId="43" fillId="15" borderId="5" xfId="74" applyNumberFormat="1" applyFont="1" applyFill="1" applyBorder="1" applyAlignment="1">
      <alignment horizontal="right" vertical="center"/>
    </xf>
    <xf numFmtId="0" fontId="43" fillId="15" borderId="56" xfId="77" applyNumberFormat="1" applyFont="1" applyFill="1" applyBorder="1" applyAlignment="1">
      <alignment horizontal="center" vertical="center"/>
    </xf>
    <xf numFmtId="167" fontId="43" fillId="15" borderId="5" xfId="74" applyNumberFormat="1" applyFont="1" applyFill="1" applyBorder="1" applyAlignment="1">
      <alignment horizontal="left" vertical="center"/>
    </xf>
    <xf numFmtId="167" fontId="43" fillId="15" borderId="75" xfId="74" applyNumberFormat="1" applyFont="1" applyFill="1" applyBorder="1" applyAlignment="1">
      <alignment horizontal="right" vertical="center"/>
    </xf>
    <xf numFmtId="0" fontId="8" fillId="15" borderId="76" xfId="74" applyFont="1" applyFill="1" applyBorder="1" applyAlignment="1">
      <alignment horizontal="center" vertical="center" wrapText="1"/>
    </xf>
    <xf numFmtId="0" fontId="8" fillId="15" borderId="77" xfId="74" applyFont="1" applyFill="1" applyBorder="1" applyAlignment="1">
      <alignment horizontal="center" vertical="center" wrapText="1"/>
    </xf>
    <xf numFmtId="167" fontId="8" fillId="15" borderId="77" xfId="74" applyNumberFormat="1" applyFont="1" applyFill="1" applyBorder="1" applyAlignment="1">
      <alignment horizontal="center" vertical="center" wrapText="1"/>
    </xf>
    <xf numFmtId="3" fontId="8" fillId="15" borderId="77" xfId="74" applyNumberFormat="1" applyFont="1" applyFill="1" applyBorder="1" applyAlignment="1">
      <alignment horizontal="center" vertical="center" wrapText="1"/>
    </xf>
    <xf numFmtId="3" fontId="8" fillId="15" borderId="78" xfId="74" applyNumberFormat="1" applyFont="1" applyFill="1" applyBorder="1" applyAlignment="1">
      <alignment horizontal="center" vertical="center" wrapText="1"/>
    </xf>
    <xf numFmtId="49" fontId="13" fillId="0" borderId="79" xfId="1" applyNumberFormat="1" applyFont="1" applyFill="1" applyBorder="1" applyAlignment="1" applyProtection="1">
      <alignment vertical="center" wrapText="1"/>
    </xf>
    <xf numFmtId="0" fontId="14" fillId="3" borderId="2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3" fontId="14" fillId="3" borderId="7" xfId="0" applyNumberFormat="1" applyFont="1" applyFill="1" applyBorder="1" applyAlignment="1">
      <alignment horizontal="center" vertical="center"/>
    </xf>
    <xf numFmtId="49" fontId="14" fillId="0" borderId="71" xfId="1" applyNumberFormat="1" applyFont="1" applyFill="1" applyBorder="1" applyAlignment="1" applyProtection="1">
      <alignment vertical="center" wrapText="1"/>
    </xf>
    <xf numFmtId="0" fontId="43" fillId="15" borderId="59" xfId="74" applyFont="1" applyFill="1" applyBorder="1" applyAlignment="1">
      <alignment horizontal="center" vertical="center"/>
    </xf>
    <xf numFmtId="0" fontId="43" fillId="15" borderId="59" xfId="74" applyFont="1" applyFill="1" applyBorder="1" applyAlignment="1">
      <alignment horizontal="right" vertical="center"/>
    </xf>
    <xf numFmtId="0" fontId="6" fillId="15" borderId="61" xfId="74" applyFont="1" applyFill="1" applyBorder="1" applyAlignment="1">
      <alignment vertical="center"/>
    </xf>
    <xf numFmtId="167" fontId="43" fillId="15" borderId="60" xfId="74" applyNumberFormat="1" applyFont="1" applyFill="1" applyBorder="1" applyAlignment="1">
      <alignment horizontal="right" vertical="center"/>
    </xf>
    <xf numFmtId="0" fontId="43" fillId="15" borderId="61" xfId="77" applyNumberFormat="1" applyFont="1" applyFill="1" applyBorder="1" applyAlignment="1">
      <alignment horizontal="center" vertical="center"/>
    </xf>
    <xf numFmtId="167" fontId="43" fillId="15" borderId="60" xfId="74" applyNumberFormat="1" applyFont="1" applyFill="1" applyBorder="1" applyAlignment="1">
      <alignment horizontal="left" vertical="center"/>
    </xf>
    <xf numFmtId="167" fontId="43" fillId="15" borderId="80" xfId="74" applyNumberFormat="1" applyFont="1" applyFill="1" applyBorder="1" applyAlignment="1">
      <alignment horizontal="right" vertical="center"/>
    </xf>
    <xf numFmtId="165" fontId="41" fillId="10" borderId="81" xfId="0" applyNumberFormat="1" applyFont="1" applyFill="1" applyBorder="1" applyAlignment="1">
      <alignment horizontal="center" vertical="center"/>
    </xf>
    <xf numFmtId="0" fontId="43" fillId="12" borderId="59" xfId="0" applyFont="1" applyFill="1" applyBorder="1" applyAlignment="1">
      <alignment horizontal="right" vertical="center" wrapText="1"/>
    </xf>
    <xf numFmtId="0" fontId="3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49" fontId="15" fillId="0" borderId="82" xfId="1" applyNumberFormat="1" applyFont="1" applyBorder="1" applyAlignment="1">
      <alignment vertical="center" wrapText="1"/>
    </xf>
    <xf numFmtId="167" fontId="43" fillId="14" borderId="60" xfId="74" applyNumberFormat="1" applyFont="1" applyFill="1" applyBorder="1" applyAlignment="1">
      <alignment horizontal="right" vertical="center"/>
    </xf>
    <xf numFmtId="49" fontId="13" fillId="0" borderId="83" xfId="1" applyNumberFormat="1" applyFont="1" applyFill="1" applyBorder="1" applyAlignment="1" applyProtection="1">
      <alignment vertical="center" wrapText="1"/>
    </xf>
    <xf numFmtId="0" fontId="14" fillId="4" borderId="7" xfId="0" applyFont="1" applyFill="1" applyBorder="1" applyAlignment="1">
      <alignment horizontal="left" vertical="center"/>
    </xf>
    <xf numFmtId="1" fontId="14" fillId="3" borderId="7" xfId="0" applyNumberFormat="1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center" vertical="center"/>
    </xf>
    <xf numFmtId="49" fontId="15" fillId="0" borderId="69" xfId="1" applyNumberFormat="1" applyFont="1" applyBorder="1" applyAlignment="1">
      <alignment vertical="center" wrapText="1"/>
    </xf>
    <xf numFmtId="0" fontId="0" fillId="7" borderId="0" xfId="0" applyFill="1"/>
    <xf numFmtId="0" fontId="31" fillId="3" borderId="3" xfId="0" applyFont="1" applyFill="1" applyBorder="1" applyAlignment="1">
      <alignment horizontal="center" vertical="center"/>
    </xf>
    <xf numFmtId="0" fontId="14" fillId="4" borderId="100" xfId="0" applyNumberFormat="1" applyFont="1" applyFill="1" applyBorder="1" applyAlignment="1">
      <alignment horizontal="left" vertical="center"/>
    </xf>
    <xf numFmtId="0" fontId="0" fillId="7" borderId="96" xfId="0" applyFill="1" applyBorder="1" applyAlignment="1">
      <alignment horizontal="left" vertical="center"/>
    </xf>
    <xf numFmtId="0" fontId="41" fillId="10" borderId="48" xfId="0" applyFont="1" applyFill="1" applyBorder="1" applyAlignment="1">
      <alignment horizontal="left" vertical="center"/>
    </xf>
    <xf numFmtId="0" fontId="31" fillId="16" borderId="0" xfId="0" applyFont="1" applyFill="1" applyBorder="1" applyAlignment="1">
      <alignment horizontal="left" vertical="center"/>
    </xf>
    <xf numFmtId="0" fontId="31" fillId="3" borderId="96" xfId="0" applyFont="1" applyFill="1" applyBorder="1" applyAlignment="1">
      <alignment horizontal="left" vertical="center"/>
    </xf>
    <xf numFmtId="0" fontId="14" fillId="3" borderId="96" xfId="0" applyFont="1" applyFill="1" applyBorder="1" applyAlignment="1">
      <alignment horizontal="left" vertical="center"/>
    </xf>
    <xf numFmtId="1" fontId="25" fillId="3" borderId="96" xfId="0" applyNumberFormat="1" applyFont="1" applyFill="1" applyBorder="1" applyAlignment="1">
      <alignment horizontal="left" vertical="center"/>
    </xf>
    <xf numFmtId="0" fontId="31" fillId="3" borderId="96" xfId="2" applyFont="1" applyFill="1" applyBorder="1" applyAlignment="1">
      <alignment horizontal="left" vertical="center"/>
    </xf>
    <xf numFmtId="0" fontId="25" fillId="3" borderId="96" xfId="0" applyFont="1" applyFill="1" applyBorder="1" applyAlignment="1">
      <alignment horizontal="center" vertical="center"/>
    </xf>
    <xf numFmtId="164" fontId="15" fillId="3" borderId="96" xfId="0" applyNumberFormat="1" applyFont="1" applyFill="1" applyBorder="1" applyAlignment="1">
      <alignment horizontal="center" vertical="center"/>
    </xf>
    <xf numFmtId="3" fontId="25" fillId="3" borderId="96" xfId="0" applyNumberFormat="1" applyFont="1" applyFill="1" applyBorder="1" applyAlignment="1">
      <alignment horizontal="center" vertical="center"/>
    </xf>
    <xf numFmtId="0" fontId="14" fillId="4" borderId="96" xfId="0" applyFont="1" applyFill="1" applyBorder="1" applyAlignment="1">
      <alignment horizontal="left" vertical="center"/>
    </xf>
    <xf numFmtId="1" fontId="14" fillId="3" borderId="96" xfId="0" applyNumberFormat="1" applyFont="1" applyFill="1" applyBorder="1" applyAlignment="1">
      <alignment horizontal="left" vertical="center"/>
    </xf>
    <xf numFmtId="0" fontId="14" fillId="4" borderId="96" xfId="0" applyFont="1" applyFill="1" applyBorder="1" applyAlignment="1">
      <alignment horizontal="center" vertical="center"/>
    </xf>
    <xf numFmtId="3" fontId="14" fillId="3" borderId="96" xfId="0" applyNumberFormat="1" applyFont="1" applyFill="1" applyBorder="1" applyAlignment="1">
      <alignment horizontal="center" vertical="center"/>
    </xf>
    <xf numFmtId="0" fontId="14" fillId="3" borderId="96" xfId="2" applyFont="1" applyFill="1" applyBorder="1" applyAlignment="1">
      <alignment horizontal="left" vertical="center"/>
    </xf>
    <xf numFmtId="0" fontId="14" fillId="3" borderId="96" xfId="0" applyFont="1" applyFill="1" applyBorder="1" applyAlignment="1">
      <alignment horizontal="center" vertical="center"/>
    </xf>
    <xf numFmtId="0" fontId="31" fillId="3" borderId="96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left" vertical="top"/>
    </xf>
    <xf numFmtId="0" fontId="0" fillId="7" borderId="0" xfId="0" applyFill="1" applyAlignment="1">
      <alignment horizontal="left" vertical="center"/>
    </xf>
    <xf numFmtId="164" fontId="31" fillId="3" borderId="3" xfId="0" applyNumberFormat="1" applyFont="1" applyFill="1" applyBorder="1" applyAlignment="1">
      <alignment horizontal="center" vertical="center"/>
    </xf>
    <xf numFmtId="164" fontId="44" fillId="3" borderId="1" xfId="0" applyNumberFormat="1" applyFont="1" applyFill="1" applyBorder="1" applyAlignment="1">
      <alignment horizontal="center" vertical="center"/>
    </xf>
    <xf numFmtId="164" fontId="44" fillId="3" borderId="3" xfId="0" applyNumberFormat="1" applyFont="1" applyFill="1" applyBorder="1" applyAlignment="1">
      <alignment horizontal="center" vertical="center"/>
    </xf>
    <xf numFmtId="49" fontId="15" fillId="17" borderId="99" xfId="1" applyNumberFormat="1" applyFont="1" applyFill="1" applyBorder="1" applyAlignment="1">
      <alignment vertical="center" wrapText="1"/>
    </xf>
    <xf numFmtId="49" fontId="15" fillId="17" borderId="101" xfId="1" applyNumberFormat="1" applyFont="1" applyFill="1" applyBorder="1" applyAlignment="1">
      <alignment vertical="center" wrapText="1"/>
    </xf>
    <xf numFmtId="49" fontId="15" fillId="17" borderId="82" xfId="1" applyNumberFormat="1" applyFont="1" applyFill="1" applyBorder="1" applyAlignment="1">
      <alignment vertical="center" wrapText="1"/>
    </xf>
    <xf numFmtId="1" fontId="14" fillId="4" borderId="102" xfId="0" applyNumberFormat="1" applyFont="1" applyFill="1" applyBorder="1" applyAlignment="1">
      <alignment horizontal="left" vertical="center"/>
    </xf>
    <xf numFmtId="0" fontId="31" fillId="3" borderId="66" xfId="0" applyFont="1" applyFill="1" applyBorder="1" applyAlignment="1">
      <alignment horizontal="center" vertical="center"/>
    </xf>
    <xf numFmtId="164" fontId="31" fillId="3" borderId="7" xfId="0" applyNumberFormat="1" applyFont="1" applyFill="1" applyBorder="1" applyAlignment="1">
      <alignment horizontal="center" vertical="center"/>
    </xf>
    <xf numFmtId="164" fontId="31" fillId="3" borderId="96" xfId="0" applyNumberFormat="1" applyFont="1" applyFill="1" applyBorder="1" applyAlignment="1">
      <alignment horizontal="center" vertical="center"/>
    </xf>
    <xf numFmtId="164" fontId="44" fillId="3" borderId="7" xfId="0" applyNumberFormat="1" applyFont="1" applyFill="1" applyBorder="1" applyAlignment="1">
      <alignment horizontal="center" vertical="center"/>
    </xf>
    <xf numFmtId="0" fontId="25" fillId="3" borderId="18" xfId="2" applyFont="1" applyFill="1" applyBorder="1" applyAlignment="1">
      <alignment horizontal="left" vertical="center"/>
    </xf>
    <xf numFmtId="0" fontId="25" fillId="3" borderId="10" xfId="2" applyFont="1" applyFill="1" applyBorder="1" applyAlignment="1">
      <alignment horizontal="left" vertical="center"/>
    </xf>
    <xf numFmtId="0" fontId="14" fillId="4" borderId="97" xfId="0" applyNumberFormat="1" applyFont="1" applyFill="1" applyBorder="1" applyAlignment="1">
      <alignment horizontal="left" vertical="center"/>
    </xf>
    <xf numFmtId="0" fontId="0" fillId="7" borderId="98" xfId="0" applyFill="1" applyBorder="1" applyAlignment="1">
      <alignment horizontal="left" vertical="center"/>
    </xf>
    <xf numFmtId="0" fontId="0" fillId="7" borderId="99" xfId="0" applyFill="1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3" fillId="3" borderId="63" xfId="2" applyFont="1" applyFill="1" applyBorder="1" applyAlignment="1">
      <alignment horizontal="left" vertical="center"/>
    </xf>
    <xf numFmtId="0" fontId="3" fillId="3" borderId="20" xfId="2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164" fontId="15" fillId="3" borderId="103" xfId="0" applyNumberFormat="1" applyFont="1" applyFill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3" fontId="31" fillId="3" borderId="89" xfId="0" applyNumberFormat="1" applyFont="1" applyFill="1" applyBorder="1" applyAlignment="1">
      <alignment horizontal="center" vertical="center"/>
    </xf>
    <xf numFmtId="3" fontId="31" fillId="3" borderId="90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7" borderId="92" xfId="0" applyFill="1" applyBorder="1" applyAlignment="1">
      <alignment horizontal="left" vertical="center"/>
    </xf>
    <xf numFmtId="0" fontId="0" fillId="7" borderId="10" xfId="0" applyFill="1" applyBorder="1" applyAlignment="1">
      <alignment horizontal="left" vertical="center"/>
    </xf>
    <xf numFmtId="0" fontId="14" fillId="4" borderId="84" xfId="0" applyNumberFormat="1" applyFont="1" applyFill="1" applyBorder="1" applyAlignment="1">
      <alignment horizontal="left" vertical="center"/>
    </xf>
    <xf numFmtId="0" fontId="0" fillId="7" borderId="93" xfId="0" applyFill="1" applyBorder="1" applyAlignment="1">
      <alignment horizontal="left" vertical="center"/>
    </xf>
    <xf numFmtId="0" fontId="0" fillId="7" borderId="85" xfId="0" applyFill="1" applyBorder="1" applyAlignment="1">
      <alignment horizontal="left" vertical="center"/>
    </xf>
    <xf numFmtId="1" fontId="14" fillId="3" borderId="94" xfId="0" applyNumberFormat="1" applyFont="1" applyFill="1" applyBorder="1" applyAlignment="1">
      <alignment horizontal="left" vertical="center"/>
    </xf>
    <xf numFmtId="0" fontId="0" fillId="7" borderId="94" xfId="0" applyFill="1" applyBorder="1" applyAlignment="1">
      <alignment horizontal="left" vertical="center"/>
    </xf>
    <xf numFmtId="0" fontId="0" fillId="7" borderId="87" xfId="0" applyFill="1" applyBorder="1" applyAlignment="1">
      <alignment horizontal="left" vertical="center"/>
    </xf>
    <xf numFmtId="0" fontId="3" fillId="3" borderId="3" xfId="2" applyFont="1" applyFill="1" applyBorder="1" applyAlignment="1">
      <alignment horizontal="left" vertical="center"/>
    </xf>
    <xf numFmtId="0" fontId="3" fillId="3" borderId="88" xfId="2" applyFont="1" applyFill="1" applyBorder="1" applyAlignment="1">
      <alignment horizontal="left" vertical="center"/>
    </xf>
    <xf numFmtId="0" fontId="3" fillId="3" borderId="7" xfId="2" applyFont="1" applyFill="1" applyBorder="1" applyAlignment="1">
      <alignment horizontal="left" vertical="center"/>
    </xf>
    <xf numFmtId="0" fontId="0" fillId="7" borderId="88" xfId="0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164" fontId="15" fillId="3" borderId="96" xfId="0" applyNumberFormat="1" applyFont="1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31" fillId="3" borderId="91" xfId="0" applyFont="1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31" fillId="3" borderId="89" xfId="0" applyFont="1" applyFill="1" applyBorder="1" applyAlignment="1">
      <alignment horizontal="center" vertical="center"/>
    </xf>
    <xf numFmtId="164" fontId="15" fillId="3" borderId="99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0" fontId="0" fillId="7" borderId="95" xfId="0" applyFill="1" applyBorder="1" applyAlignment="1">
      <alignment horizontal="center" vertical="center"/>
    </xf>
    <xf numFmtId="0" fontId="31" fillId="3" borderId="18" xfId="0" applyFont="1" applyFill="1" applyBorder="1" applyAlignment="1">
      <alignment horizontal="center" vertical="center"/>
    </xf>
    <xf numFmtId="0" fontId="0" fillId="7" borderId="92" xfId="0" applyFill="1" applyBorder="1" applyAlignment="1">
      <alignment horizontal="center" vertical="center"/>
    </xf>
    <xf numFmtId="1" fontId="14" fillId="3" borderId="86" xfId="0" applyNumberFormat="1" applyFont="1" applyFill="1" applyBorder="1" applyAlignment="1">
      <alignment horizontal="left" vertical="center"/>
    </xf>
  </cellXfs>
  <cellStyles count="78">
    <cellStyle name="Čárka 2" xfId="5" xr:uid="{00000000-0005-0000-0000-000034000000}"/>
    <cellStyle name="Hyperlink" xfId="1" builtinId="8"/>
    <cellStyle name="Hypertextový odkaz 2" xfId="10" xr:uid="{00000000-0005-0000-0000-000002000000}"/>
    <cellStyle name="Chybně" xfId="6" xr:uid="{00000000-0005-0000-0000-000003000000}"/>
    <cellStyle name="Měna 2" xfId="17" xr:uid="{5E040C25-1F52-431C-858E-0BD857EB2CF0}"/>
    <cellStyle name="Měna 2 2" xfId="24" xr:uid="{015A98DE-D246-4386-B068-CF52EEC676E0}"/>
    <cellStyle name="Měna 2 2 2" xfId="34" xr:uid="{8EFB4A71-DD39-4618-BDA3-28ADB50B0B59}"/>
    <cellStyle name="Měna 2 2 2 2" xfId="55" xr:uid="{1D48430C-B9EF-4C1F-BC16-733012723741}"/>
    <cellStyle name="Měna 2 2 3" xfId="45" xr:uid="{5C5C61C4-42E1-4BAE-A287-6388DEB7BF75}"/>
    <cellStyle name="Měna 2 2 4" xfId="68" xr:uid="{44AA5834-1F49-4470-B2AF-62BDCB6DD812}"/>
    <cellStyle name="Měna 2 3" xfId="31" xr:uid="{81F452D5-F2FA-43D1-963E-BE3FF5AC8A9C}"/>
    <cellStyle name="Měna 2 3 2" xfId="52" xr:uid="{63E66279-6C2D-4C27-90F9-98F3AC3CE823}"/>
    <cellStyle name="Měna 2 4" xfId="42" xr:uid="{566FAE5C-C0F7-4357-9AB4-F176A6885717}"/>
    <cellStyle name="Měna 2 5" xfId="65" xr:uid="{3CBAC537-E5A4-445E-80B0-2D0AFD0E9DB5}"/>
    <cellStyle name="Měna 2 5 3" xfId="75" xr:uid="{EE6F3117-1210-43C9-A177-9B52B396B249}"/>
    <cellStyle name="Měna 3" xfId="22" xr:uid="{B812A0CE-CBB5-45C5-95E0-FFA8E67C18AE}"/>
    <cellStyle name="Měna 3 2" xfId="32" xr:uid="{4E05E993-20B6-4A40-9001-D73ED383A098}"/>
    <cellStyle name="Měna 3 2 2" xfId="53" xr:uid="{AD46166F-EAFF-4E88-9DA6-C98BC11E5E48}"/>
    <cellStyle name="Měna 3 3" xfId="43" xr:uid="{0C5347AC-B2A0-493A-9C51-B9C4101E467E}"/>
    <cellStyle name="Měna 3 4" xfId="66" xr:uid="{353E3A49-D1A3-437C-9DC6-396280483EDA}"/>
    <cellStyle name="Měna 4" xfId="30" xr:uid="{8A65D738-9100-44EB-AFD4-776A5E9AB460}"/>
    <cellStyle name="Měna 4 2" xfId="51" xr:uid="{075EA977-E835-47C0-82C9-C15E13C73E66}"/>
    <cellStyle name="Měna 5" xfId="41" xr:uid="{C3CD0147-4979-4CCA-A712-C850BA3D1AB3}"/>
    <cellStyle name="Měna 6" xfId="64" xr:uid="{6863BE0F-9611-4C12-BF47-D88CD3C9B232}"/>
    <cellStyle name="Měna 7" xfId="39" xr:uid="{CD7CD7FB-E457-4219-964C-11C95A0D06CC}"/>
    <cellStyle name="Normal" xfId="0" builtinId="0"/>
    <cellStyle name="Normál 7" xfId="12" xr:uid="{00000000-0005-0000-0000-000004000000}"/>
    <cellStyle name="Normální 11" xfId="74" xr:uid="{23558DB8-C82A-4F1A-8CA6-135D240EB8B3}"/>
    <cellStyle name="Normální 15" xfId="73" xr:uid="{758E9984-C87E-4712-B0A9-B432AA1BE2BB}"/>
    <cellStyle name="Normální 2" xfId="3" xr:uid="{DDEC5CB2-1B3F-4DE7-9B23-B852A1CA92D6}"/>
    <cellStyle name="Normální 2 10" xfId="63" xr:uid="{5BBCBC4C-CEFA-4279-AD3F-5D7234B0EB49}"/>
    <cellStyle name="Normální 2 11" xfId="14" xr:uid="{F362A407-3ED3-4EB2-BB5E-2267E5AA5747}"/>
    <cellStyle name="Normální 2 2" xfId="2" xr:uid="{98806872-B8D1-45E8-8420-55A54CC60C61}"/>
    <cellStyle name="Normální 2 3" xfId="9" xr:uid="{00000000-0005-0000-0000-000007000000}"/>
    <cellStyle name="Normální 2 4" xfId="20" xr:uid="{A90F4EEE-1E88-4DAB-9C95-48FD611EB9AF}"/>
    <cellStyle name="Normální 2 5" xfId="28" xr:uid="{7CD474CC-C88B-47A5-A34D-D47F9A7A0645}"/>
    <cellStyle name="Normální 2 5 2" xfId="38" xr:uid="{DDC0B73C-B4D0-4539-A37C-3AC43D6C3289}"/>
    <cellStyle name="Normální 2 5 2 2" xfId="59" xr:uid="{6C14FD54-64BD-4F41-8A05-08C1872C450F}"/>
    <cellStyle name="Normální 2 5 3" xfId="49" xr:uid="{073ABAA9-80AE-41EE-8F4C-0F74B5453D3C}"/>
    <cellStyle name="Normální 2 5 4" xfId="72" xr:uid="{3DE1158A-0580-448B-825D-AEBC8F8BC6FE}"/>
    <cellStyle name="Normální 2 6" xfId="16" xr:uid="{CE148043-3555-46FC-A19F-2C94B2530D4B}"/>
    <cellStyle name="Normální 2 7" xfId="29" xr:uid="{52AA0EAF-21F7-46E4-98E2-46DD5B24AF30}"/>
    <cellStyle name="Normální 2 7 2" xfId="50" xr:uid="{67D8875D-7387-4CB5-8484-1AF30C9F97DE}"/>
    <cellStyle name="Normální 2 8" xfId="61" xr:uid="{40CC4485-C9A8-40BE-ACEF-ED15F0150422}"/>
    <cellStyle name="Normální 2 9" xfId="40" xr:uid="{22166B63-83AB-499E-81BB-0FAE78FBE828}"/>
    <cellStyle name="Normální 20" xfId="76" xr:uid="{F9F9E173-CD55-45B9-953E-D8C6D7CE8502}"/>
    <cellStyle name="Normální 3" xfId="8" xr:uid="{00000000-0005-0000-0000-000008000000}"/>
    <cellStyle name="Normální 3 2" xfId="33" xr:uid="{77656532-7430-4E0E-945E-3B47FFF862FB}"/>
    <cellStyle name="Normální 3 2 2" xfId="54" xr:uid="{B8E6FCD9-AB99-4A7E-BDA9-F3AF39C015F3}"/>
    <cellStyle name="Normální 3 3" xfId="44" xr:uid="{64B514C0-D430-4476-A527-D401163BC7D8}"/>
    <cellStyle name="Normální 3 4" xfId="67" xr:uid="{F76904CD-8B0A-4ADA-AC82-19AAFA4B0CEC}"/>
    <cellStyle name="Normální 3 5" xfId="23" xr:uid="{5EF7FFE7-5D6C-4A23-9FCF-A75C567E90CE}"/>
    <cellStyle name="Normální 4" xfId="4" xr:uid="{00000000-0005-0000-0000-000039000000}"/>
    <cellStyle name="Normální 4 2" xfId="21" xr:uid="{07D8FCFE-BA9A-4EF5-8B78-0C3B35B6638E}"/>
    <cellStyle name="Normální 5" xfId="26" xr:uid="{751E27BD-3C8A-4538-9D6E-5F97EFCDD507}"/>
    <cellStyle name="Normální 5 2" xfId="36" xr:uid="{354C9900-B483-4E07-B4D9-1616A4F78ACE}"/>
    <cellStyle name="Normální 5 2 2" xfId="57" xr:uid="{A3FE9AA1-B458-4D8F-B354-C03FD3CD32AF}"/>
    <cellStyle name="Normální 5 3" xfId="47" xr:uid="{F750848D-92A7-4014-9F71-87181A8E71D9}"/>
    <cellStyle name="Normální 5 4" xfId="70" xr:uid="{8DBCF865-0F33-4563-8141-97081B5AC0A3}"/>
    <cellStyle name="Normální 6" xfId="27" xr:uid="{251B41F2-9B7D-4615-8A9C-5832E1AA6038}"/>
    <cellStyle name="Normální 6 2" xfId="37" xr:uid="{E643C7AC-80AA-4E6D-A1BA-DEF596C20F45}"/>
    <cellStyle name="Normální 6 2 2" xfId="58" xr:uid="{7D56B866-8659-496F-A01A-0B561A03E3DC}"/>
    <cellStyle name="Normální 6 3" xfId="48" xr:uid="{CB3A4FF5-6E17-4BAF-8003-FFB06334A5EE}"/>
    <cellStyle name="Normální 6 4" xfId="71" xr:uid="{CEFC516E-2164-4D9A-A9D1-1268B1C1A06F}"/>
    <cellStyle name="Normální 7" xfId="18" xr:uid="{2A2D1068-B50F-496D-9488-708CF982768D}"/>
    <cellStyle name="Normální 8" xfId="15" xr:uid="{75A37FE6-C18E-4969-9F47-8C3261731355}"/>
    <cellStyle name="Normální 9" xfId="60" xr:uid="{54B237D6-53AB-43FF-B0F9-1A767B0CD997}"/>
    <cellStyle name="Procenta 2" xfId="13" xr:uid="{00000000-0005-0000-0000-00003C000000}"/>
    <cellStyle name="Procenta 2 2" xfId="35" xr:uid="{6B659290-9301-41EA-B608-77957350DB06}"/>
    <cellStyle name="Procenta 2 2 2" xfId="56" xr:uid="{0DBDB0A5-3DA3-4762-A126-D62E5F417D9C}"/>
    <cellStyle name="Procenta 2 3" xfId="46" xr:uid="{8356ED97-B15C-413C-A3E2-B780B93A9097}"/>
    <cellStyle name="Procenta 2 4" xfId="69" xr:uid="{62F816FA-8F75-4D97-9E9C-8BF23605F8D1}"/>
    <cellStyle name="Procenta 2 4 3" xfId="77" xr:uid="{8333F1A5-2A99-4534-A995-FF9330771122}"/>
    <cellStyle name="Procenta 2 5" xfId="25" xr:uid="{F2BBF4AB-A5F9-4D55-8C4E-683345F11582}"/>
    <cellStyle name="Procenta 3" xfId="19" xr:uid="{CF7A5756-5022-4EC0-874B-E98F927005BE}"/>
    <cellStyle name="SAPDimensionCell" xfId="62" xr:uid="{818CD64B-ADF8-4CC8-AA6A-4051A7976C71}"/>
    <cellStyle name="Standaard 5" xfId="7" xr:uid="{00000000-0005-0000-0000-00000B000000}"/>
    <cellStyle name="Standard 2" xfId="11" xr:uid="{00000000-0005-0000-0000-00000C000000}"/>
  </cellStyles>
  <dxfs count="44"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39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8.jpeg"/><Relationship Id="rId71" Type="http://schemas.openxmlformats.org/officeDocument/2006/relationships/image" Target="../media/image71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sv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1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9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1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2.png"/><Relationship Id="rId6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0</xdr:colOff>
      <xdr:row>0</xdr:row>
      <xdr:rowOff>1245755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AE87EE-F84F-4CB9-BB81-89DD75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9686924" cy="1245754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1291590</xdr:rowOff>
    </xdr:from>
    <xdr:to>
      <xdr:col>2</xdr:col>
      <xdr:colOff>1323975</xdr:colOff>
      <xdr:row>2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770FE53-4584-4206-A26F-0C479F25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1291590"/>
          <a:ext cx="2200275" cy="622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116840</xdr:colOff>
      <xdr:row>0</xdr:row>
      <xdr:rowOff>1846580</xdr:rowOff>
    </xdr:from>
    <xdr:to>
      <xdr:col>11</xdr:col>
      <xdr:colOff>1902096</xdr:colOff>
      <xdr:row>2</xdr:row>
      <xdr:rowOff>109745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77240" y="1846580"/>
          <a:ext cx="2712357" cy="701565"/>
        </a:xfrm>
        <a:prstGeom prst="rect">
          <a:avLst/>
        </a:prstGeom>
      </xdr:spPr>
    </xdr:pic>
    <xdr:clientData/>
  </xdr:twoCellAnchor>
  <xdr:twoCellAnchor editAs="oneCell">
    <xdr:from>
      <xdr:col>8</xdr:col>
      <xdr:colOff>3171</xdr:colOff>
      <xdr:row>0</xdr:row>
      <xdr:rowOff>89863</xdr:rowOff>
    </xdr:from>
    <xdr:to>
      <xdr:col>12</xdr:col>
      <xdr:colOff>72652</xdr:colOff>
      <xdr:row>1</xdr:row>
      <xdr:rowOff>1831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7DBF8181-1BEE-4EFE-8403-B3096D8E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66553" y="89863"/>
          <a:ext cx="4518217" cy="178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62988</xdr:rowOff>
    </xdr:from>
    <xdr:to>
      <xdr:col>2</xdr:col>
      <xdr:colOff>1544019</xdr:colOff>
      <xdr:row>1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5414E887-121E-B6C4-5842-882D99D5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2988"/>
          <a:ext cx="5107490" cy="1808394"/>
        </a:xfrm>
        <a:prstGeom prst="rect">
          <a:avLst/>
        </a:prstGeom>
      </xdr:spPr>
    </xdr:pic>
    <xdr:clientData/>
  </xdr:twoCellAnchor>
  <xdr:twoCellAnchor editAs="oneCell">
    <xdr:from>
      <xdr:col>0</xdr:col>
      <xdr:colOff>558606</xdr:colOff>
      <xdr:row>13</xdr:row>
      <xdr:rowOff>208595</xdr:rowOff>
    </xdr:from>
    <xdr:to>
      <xdr:col>0</xdr:col>
      <xdr:colOff>1803400</xdr:colOff>
      <xdr:row>13</xdr:row>
      <xdr:rowOff>996085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1811866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17</xdr:row>
      <xdr:rowOff>226860</xdr:rowOff>
    </xdr:from>
    <xdr:to>
      <xdr:col>0</xdr:col>
      <xdr:colOff>1274233</xdr:colOff>
      <xdr:row>17</xdr:row>
      <xdr:rowOff>713318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18</xdr:row>
      <xdr:rowOff>233018</xdr:rowOff>
    </xdr:from>
    <xdr:to>
      <xdr:col>0</xdr:col>
      <xdr:colOff>1244600</xdr:colOff>
      <xdr:row>19</xdr:row>
      <xdr:rowOff>423332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24</xdr:row>
      <xdr:rowOff>292100</xdr:rowOff>
    </xdr:from>
    <xdr:to>
      <xdr:col>0</xdr:col>
      <xdr:colOff>1366038</xdr:colOff>
      <xdr:row>26</xdr:row>
      <xdr:rowOff>306388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20</xdr:row>
      <xdr:rowOff>303894</xdr:rowOff>
    </xdr:from>
    <xdr:to>
      <xdr:col>0</xdr:col>
      <xdr:colOff>1371459</xdr:colOff>
      <xdr:row>23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259773</xdr:rowOff>
    </xdr:from>
    <xdr:to>
      <xdr:col>0</xdr:col>
      <xdr:colOff>1642473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3845" y="4052455"/>
          <a:ext cx="998628" cy="813954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1803400</xdr:colOff>
      <xdr:row>7</xdr:row>
      <xdr:rowOff>667394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1514504</xdr:colOff>
      <xdr:row>8</xdr:row>
      <xdr:rowOff>786617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2032000</xdr:colOff>
      <xdr:row>9</xdr:row>
      <xdr:rowOff>973376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2193471</xdr:colOff>
      <xdr:row>10</xdr:row>
      <xdr:rowOff>816429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1709073</xdr:colOff>
      <xdr:row>11</xdr:row>
      <xdr:rowOff>869950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1473200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560525</xdr:colOff>
      <xdr:row>30</xdr:row>
      <xdr:rowOff>107737</xdr:rowOff>
    </xdr:from>
    <xdr:to>
      <xdr:col>0</xdr:col>
      <xdr:colOff>2250424</xdr:colOff>
      <xdr:row>33</xdr:row>
      <xdr:rowOff>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0525" y="18707464"/>
          <a:ext cx="1689899" cy="8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59</xdr:row>
      <xdr:rowOff>114300</xdr:rowOff>
    </xdr:from>
    <xdr:to>
      <xdr:col>0</xdr:col>
      <xdr:colOff>1410093</xdr:colOff>
      <xdr:row>62</xdr:row>
      <xdr:rowOff>3550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59</xdr:row>
      <xdr:rowOff>88900</xdr:rowOff>
    </xdr:from>
    <xdr:to>
      <xdr:col>0</xdr:col>
      <xdr:colOff>575692</xdr:colOff>
      <xdr:row>61</xdr:row>
      <xdr:rowOff>238124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60</xdr:row>
      <xdr:rowOff>16649</xdr:rowOff>
    </xdr:from>
    <xdr:to>
      <xdr:col>0</xdr:col>
      <xdr:colOff>2398714</xdr:colOff>
      <xdr:row>61</xdr:row>
      <xdr:rowOff>142278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67</xdr:row>
      <xdr:rowOff>142240</xdr:rowOff>
    </xdr:from>
    <xdr:to>
      <xdr:col>0</xdr:col>
      <xdr:colOff>649404</xdr:colOff>
      <xdr:row>68</xdr:row>
      <xdr:rowOff>234272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794905</xdr:colOff>
      <xdr:row>67</xdr:row>
      <xdr:rowOff>15263</xdr:rowOff>
    </xdr:from>
    <xdr:to>
      <xdr:col>0</xdr:col>
      <xdr:colOff>1337830</xdr:colOff>
      <xdr:row>68</xdr:row>
      <xdr:rowOff>280353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05" y="35191954"/>
          <a:ext cx="542925" cy="5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1613766</xdr:colOff>
      <xdr:row>66</xdr:row>
      <xdr:rowOff>403687</xdr:rowOff>
    </xdr:from>
    <xdr:to>
      <xdr:col>0</xdr:col>
      <xdr:colOff>2237336</xdr:colOff>
      <xdr:row>69</xdr:row>
      <xdr:rowOff>1154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766" y="35150887"/>
          <a:ext cx="623570" cy="65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432954</xdr:colOff>
      <xdr:row>90</xdr:row>
      <xdr:rowOff>119028</xdr:rowOff>
    </xdr:from>
    <xdr:to>
      <xdr:col>0</xdr:col>
      <xdr:colOff>1696604</xdr:colOff>
      <xdr:row>91</xdr:row>
      <xdr:rowOff>18872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44228437"/>
          <a:ext cx="1263650" cy="21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589107</xdr:colOff>
      <xdr:row>89</xdr:row>
      <xdr:rowOff>41515</xdr:rowOff>
    </xdr:from>
    <xdr:to>
      <xdr:col>0</xdr:col>
      <xdr:colOff>1493982</xdr:colOff>
      <xdr:row>90</xdr:row>
      <xdr:rowOff>11540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07" y="43839197"/>
          <a:ext cx="904875" cy="28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722745</xdr:colOff>
      <xdr:row>86</xdr:row>
      <xdr:rowOff>69561</xdr:rowOff>
    </xdr:from>
    <xdr:to>
      <xdr:col>0</xdr:col>
      <xdr:colOff>1443470</xdr:colOff>
      <xdr:row>87</xdr:row>
      <xdr:rowOff>246090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45" y="42932061"/>
          <a:ext cx="720725" cy="48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633557</xdr:colOff>
      <xdr:row>84</xdr:row>
      <xdr:rowOff>7021</xdr:rowOff>
    </xdr:from>
    <xdr:to>
      <xdr:col>0</xdr:col>
      <xdr:colOff>1519382</xdr:colOff>
      <xdr:row>85</xdr:row>
      <xdr:rowOff>105759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57" y="42142157"/>
          <a:ext cx="885825" cy="46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741383</xdr:colOff>
      <xdr:row>80</xdr:row>
      <xdr:rowOff>171201</xdr:rowOff>
    </xdr:from>
    <xdr:to>
      <xdr:col>0</xdr:col>
      <xdr:colOff>1561615</xdr:colOff>
      <xdr:row>82</xdr:row>
      <xdr:rowOff>204354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41383" y="40799656"/>
          <a:ext cx="820232" cy="8297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1177925</xdr:colOff>
      <xdr:row>120</xdr:row>
      <xdr:rowOff>224064</xdr:rowOff>
    </xdr:from>
    <xdr:to>
      <xdr:col>0</xdr:col>
      <xdr:colOff>2055437</xdr:colOff>
      <xdr:row>123</xdr:row>
      <xdr:rowOff>215899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" y="47201364"/>
          <a:ext cx="877512" cy="94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886733</xdr:colOff>
      <xdr:row>64</xdr:row>
      <xdr:rowOff>99786</xdr:rowOff>
    </xdr:from>
    <xdr:to>
      <xdr:col>0</xdr:col>
      <xdr:colOff>1603593</xdr:colOff>
      <xdr:row>65</xdr:row>
      <xdr:rowOff>304750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33" y="37766831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1775055</xdr:colOff>
      <xdr:row>126</xdr:row>
      <xdr:rowOff>82004</xdr:rowOff>
    </xdr:from>
    <xdr:to>
      <xdr:col>0</xdr:col>
      <xdr:colOff>2082800</xdr:colOff>
      <xdr:row>128</xdr:row>
      <xdr:rowOff>311495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055" y="50056504"/>
          <a:ext cx="307745" cy="8390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182</xdr:row>
      <xdr:rowOff>76199</xdr:rowOff>
    </xdr:from>
    <xdr:to>
      <xdr:col>0</xdr:col>
      <xdr:colOff>1993490</xdr:colOff>
      <xdr:row>187</xdr:row>
      <xdr:rowOff>215234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197</xdr:row>
      <xdr:rowOff>270329</xdr:rowOff>
    </xdr:from>
    <xdr:to>
      <xdr:col>0</xdr:col>
      <xdr:colOff>1825683</xdr:colOff>
      <xdr:row>203</xdr:row>
      <xdr:rowOff>201611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209</xdr:row>
      <xdr:rowOff>92529</xdr:rowOff>
    </xdr:from>
    <xdr:to>
      <xdr:col>0</xdr:col>
      <xdr:colOff>2032857</xdr:colOff>
      <xdr:row>215</xdr:row>
      <xdr:rowOff>101905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51</xdr:row>
      <xdr:rowOff>278346</xdr:rowOff>
    </xdr:from>
    <xdr:to>
      <xdr:col>0</xdr:col>
      <xdr:colOff>2086043</xdr:colOff>
      <xdr:row>54</xdr:row>
      <xdr:rowOff>241300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1550989</xdr:colOff>
      <xdr:row>47</xdr:row>
      <xdr:rowOff>139700</xdr:rowOff>
    </xdr:from>
    <xdr:to>
      <xdr:col>0</xdr:col>
      <xdr:colOff>1985816</xdr:colOff>
      <xdr:row>48</xdr:row>
      <xdr:rowOff>214752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1014412</xdr:colOff>
      <xdr:row>69</xdr:row>
      <xdr:rowOff>273261</xdr:rowOff>
    </xdr:from>
    <xdr:to>
      <xdr:col>0</xdr:col>
      <xdr:colOff>1638300</xdr:colOff>
      <xdr:row>71</xdr:row>
      <xdr:rowOff>38098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34563261"/>
          <a:ext cx="623888" cy="399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829236</xdr:colOff>
      <xdr:row>0</xdr:row>
      <xdr:rowOff>56029</xdr:rowOff>
    </xdr:from>
    <xdr:to>
      <xdr:col>9</xdr:col>
      <xdr:colOff>100728</xdr:colOff>
      <xdr:row>1</xdr:row>
      <xdr:rowOff>15923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E1EB854C-9F67-4F78-9EB7-72E812F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339354" y="56029"/>
          <a:ext cx="11508315" cy="1831276"/>
        </a:xfrm>
        <a:prstGeom prst="rect">
          <a:avLst/>
        </a:prstGeom>
      </xdr:spPr>
    </xdr:pic>
    <xdr:clientData/>
  </xdr:twoCellAnchor>
  <xdr:twoCellAnchor editAs="oneCell">
    <xdr:from>
      <xdr:col>2</xdr:col>
      <xdr:colOff>1188409</xdr:colOff>
      <xdr:row>41</xdr:row>
      <xdr:rowOff>37192</xdr:rowOff>
    </xdr:from>
    <xdr:to>
      <xdr:col>4</xdr:col>
      <xdr:colOff>2056091</xdr:colOff>
      <xdr:row>43</xdr:row>
      <xdr:rowOff>2899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84109" y="20115892"/>
          <a:ext cx="3820432" cy="380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47</xdr:row>
      <xdr:rowOff>250372</xdr:rowOff>
    </xdr:from>
    <xdr:to>
      <xdr:col>0</xdr:col>
      <xdr:colOff>377372</xdr:colOff>
      <xdr:row>48</xdr:row>
      <xdr:rowOff>278575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55</xdr:row>
      <xdr:rowOff>59601</xdr:rowOff>
    </xdr:from>
    <xdr:to>
      <xdr:col>0</xdr:col>
      <xdr:colOff>315687</xdr:colOff>
      <xdr:row>56</xdr:row>
      <xdr:rowOff>106390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70</xdr:row>
      <xdr:rowOff>34471</xdr:rowOff>
    </xdr:from>
    <xdr:to>
      <xdr:col>0</xdr:col>
      <xdr:colOff>419100</xdr:colOff>
      <xdr:row>71</xdr:row>
      <xdr:rowOff>47171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62</xdr:row>
      <xdr:rowOff>65314</xdr:rowOff>
    </xdr:from>
    <xdr:to>
      <xdr:col>0</xdr:col>
      <xdr:colOff>448127</xdr:colOff>
      <xdr:row>63</xdr:row>
      <xdr:rowOff>49337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30</xdr:row>
      <xdr:rowOff>38100</xdr:rowOff>
    </xdr:from>
    <xdr:to>
      <xdr:col>0</xdr:col>
      <xdr:colOff>444500</xdr:colOff>
      <xdr:row>31</xdr:row>
      <xdr:rowOff>90424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134257</xdr:rowOff>
    </xdr:from>
    <xdr:to>
      <xdr:col>0</xdr:col>
      <xdr:colOff>364181</xdr:colOff>
      <xdr:row>81</xdr:row>
      <xdr:rowOff>132440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1498157"/>
          <a:ext cx="364181" cy="404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292100</xdr:rowOff>
    </xdr:from>
    <xdr:to>
      <xdr:col>0</xdr:col>
      <xdr:colOff>304800</xdr:colOff>
      <xdr:row>84</xdr:row>
      <xdr:rowOff>278297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368300</xdr:colOff>
      <xdr:row>87</xdr:row>
      <xdr:rowOff>273255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99</xdr:row>
      <xdr:rowOff>228600</xdr:rowOff>
    </xdr:from>
    <xdr:to>
      <xdr:col>0</xdr:col>
      <xdr:colOff>431800</xdr:colOff>
      <xdr:row>100</xdr:row>
      <xdr:rowOff>241299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266700</xdr:rowOff>
    </xdr:from>
    <xdr:to>
      <xdr:col>0</xdr:col>
      <xdr:colOff>406400</xdr:colOff>
      <xdr:row>123</xdr:row>
      <xdr:rowOff>279398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1949450</xdr:colOff>
      <xdr:row>41</xdr:row>
      <xdr:rowOff>355600</xdr:rowOff>
    </xdr:from>
    <xdr:to>
      <xdr:col>1</xdr:col>
      <xdr:colOff>1044361</xdr:colOff>
      <xdr:row>42</xdr:row>
      <xdr:rowOff>212695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49450" y="20434300"/>
          <a:ext cx="1714286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15</xdr:row>
      <xdr:rowOff>239296</xdr:rowOff>
    </xdr:from>
    <xdr:to>
      <xdr:col>0</xdr:col>
      <xdr:colOff>1842655</xdr:colOff>
      <xdr:row>15</xdr:row>
      <xdr:rowOff>956636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6C79B1-D101-4D8A-A782-EDF4723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364" y="12133423"/>
          <a:ext cx="1496291" cy="7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16</xdr:row>
      <xdr:rowOff>279943</xdr:rowOff>
    </xdr:from>
    <xdr:to>
      <xdr:col>0</xdr:col>
      <xdr:colOff>1849582</xdr:colOff>
      <xdr:row>16</xdr:row>
      <xdr:rowOff>835451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C4CAFD65-A698-4D45-9E63-E6B6EB2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8655" y="13192379"/>
          <a:ext cx="1530927" cy="555508"/>
        </a:xfrm>
        <a:prstGeom prst="rect">
          <a:avLst/>
        </a:prstGeom>
      </xdr:spPr>
    </xdr:pic>
    <xdr:clientData/>
  </xdr:twoCellAnchor>
  <xdr:oneCellAnchor>
    <xdr:from>
      <xdr:col>0</xdr:col>
      <xdr:colOff>1694543</xdr:colOff>
      <xdr:row>49</xdr:row>
      <xdr:rowOff>985155</xdr:rowOff>
    </xdr:from>
    <xdr:ext cx="507999" cy="520685"/>
    <xdr:pic>
      <xdr:nvPicPr>
        <xdr:cNvPr id="76" name="Obrázek 75">
          <a:extLst>
            <a:ext uri="{FF2B5EF4-FFF2-40B4-BE49-F238E27FC236}">
              <a16:creationId xmlns:a16="http://schemas.microsoft.com/office/drawing/2014/main" id="{89421311-8AAD-4397-998D-DF543FE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4543" y="27566255"/>
          <a:ext cx="507999" cy="520685"/>
        </a:xfrm>
        <a:prstGeom prst="rect">
          <a:avLst/>
        </a:prstGeom>
      </xdr:spPr>
    </xdr:pic>
    <xdr:clientData/>
  </xdr:oneCellAnchor>
  <xdr:oneCellAnchor>
    <xdr:from>
      <xdr:col>2</xdr:col>
      <xdr:colOff>955221</xdr:colOff>
      <xdr:row>75</xdr:row>
      <xdr:rowOff>112485</xdr:rowOff>
    </xdr:from>
    <xdr:ext cx="4524344" cy="3439886"/>
    <xdr:pic>
      <xdr:nvPicPr>
        <xdr:cNvPr id="79" name="Obrázek 78">
          <a:extLst>
            <a:ext uri="{FF2B5EF4-FFF2-40B4-BE49-F238E27FC236}">
              <a16:creationId xmlns:a16="http://schemas.microsoft.com/office/drawing/2014/main" id="{CD9E4BAA-2747-4CA6-82A3-A3538AC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50921" y="35659785"/>
          <a:ext cx="4524344" cy="3439886"/>
        </a:xfrm>
        <a:prstGeom prst="rect">
          <a:avLst/>
        </a:prstGeom>
      </xdr:spPr>
    </xdr:pic>
    <xdr:clientData/>
  </xdr:oneCellAnchor>
  <xdr:oneCellAnchor>
    <xdr:from>
      <xdr:col>0</xdr:col>
      <xdr:colOff>1714500</xdr:colOff>
      <xdr:row>75</xdr:row>
      <xdr:rowOff>260350</xdr:rowOff>
    </xdr:from>
    <xdr:ext cx="1885714" cy="257143"/>
    <xdr:pic>
      <xdr:nvPicPr>
        <xdr:cNvPr id="80" name="Obrázek 79">
          <a:extLst>
            <a:ext uri="{FF2B5EF4-FFF2-40B4-BE49-F238E27FC236}">
              <a16:creationId xmlns:a16="http://schemas.microsoft.com/office/drawing/2014/main" id="{4BF1D0DD-2995-4637-86AF-D4CDD30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5807650"/>
          <a:ext cx="1885714" cy="257143"/>
        </a:xfrm>
        <a:prstGeom prst="rect">
          <a:avLst/>
        </a:prstGeom>
      </xdr:spPr>
    </xdr:pic>
    <xdr:clientData/>
  </xdr:oneCellAnchor>
  <xdr:twoCellAnchor editAs="oneCell">
    <xdr:from>
      <xdr:col>0</xdr:col>
      <xdr:colOff>1527628</xdr:colOff>
      <xdr:row>132</xdr:row>
      <xdr:rowOff>51254</xdr:rowOff>
    </xdr:from>
    <xdr:to>
      <xdr:col>1</xdr:col>
      <xdr:colOff>6168</xdr:colOff>
      <xdr:row>135</xdr:row>
      <xdr:rowOff>281582</xdr:rowOff>
    </xdr:to>
    <xdr:pic>
      <xdr:nvPicPr>
        <xdr:cNvPr id="87" name="Obrázek 17">
          <a:extLst>
            <a:ext uri="{FF2B5EF4-FFF2-40B4-BE49-F238E27FC236}">
              <a16:creationId xmlns:a16="http://schemas.microsoft.com/office/drawing/2014/main" id="{7F6DD746-A2CD-4733-9587-6902B40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28" y="52955825"/>
          <a:ext cx="986790" cy="11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142</xdr:row>
      <xdr:rowOff>127000</xdr:rowOff>
    </xdr:from>
    <xdr:to>
      <xdr:col>0</xdr:col>
      <xdr:colOff>2393950</xdr:colOff>
      <xdr:row>145</xdr:row>
      <xdr:rowOff>173687</xdr:rowOff>
    </xdr:to>
    <xdr:pic>
      <xdr:nvPicPr>
        <xdr:cNvPr id="91" name="Obrázek 10">
          <a:extLst>
            <a:ext uri="{FF2B5EF4-FFF2-40B4-BE49-F238E27FC236}">
              <a16:creationId xmlns:a16="http://schemas.microsoft.com/office/drawing/2014/main" id="{2F13F3CB-2525-4055-BF9C-413CAAA9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3746400"/>
          <a:ext cx="946150" cy="9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149</xdr:row>
      <xdr:rowOff>234950</xdr:rowOff>
    </xdr:from>
    <xdr:to>
      <xdr:col>0</xdr:col>
      <xdr:colOff>2192020</xdr:colOff>
      <xdr:row>153</xdr:row>
      <xdr:rowOff>172719</xdr:rowOff>
    </xdr:to>
    <xdr:pic>
      <xdr:nvPicPr>
        <xdr:cNvPr id="93" name="Obrázek 5">
          <a:extLst>
            <a:ext uri="{FF2B5EF4-FFF2-40B4-BE49-F238E27FC236}">
              <a16:creationId xmlns:a16="http://schemas.microsoft.com/office/drawing/2014/main" id="{58F58024-B226-4F28-80A2-91D265EB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57334150"/>
          <a:ext cx="1779270" cy="120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167</xdr:row>
      <xdr:rowOff>241300</xdr:rowOff>
    </xdr:from>
    <xdr:to>
      <xdr:col>0</xdr:col>
      <xdr:colOff>2376170</xdr:colOff>
      <xdr:row>171</xdr:row>
      <xdr:rowOff>179071</xdr:rowOff>
    </xdr:to>
    <xdr:pic>
      <xdr:nvPicPr>
        <xdr:cNvPr id="95" name="Obrázek 5">
          <a:extLst>
            <a:ext uri="{FF2B5EF4-FFF2-40B4-BE49-F238E27FC236}">
              <a16:creationId xmlns:a16="http://schemas.microsoft.com/office/drawing/2014/main" id="{68DEC12F-1A3A-4CCF-B2A0-834AF29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66598800"/>
          <a:ext cx="177927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132</xdr:row>
      <xdr:rowOff>290945</xdr:rowOff>
    </xdr:from>
    <xdr:to>
      <xdr:col>0</xdr:col>
      <xdr:colOff>381000</xdr:colOff>
      <xdr:row>133</xdr:row>
      <xdr:rowOff>275357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DC54FEF-1A92-46C6-8FBF-550A9553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055" y="53305363"/>
          <a:ext cx="290945" cy="303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234729</xdr:colOff>
      <xdr:row>223</xdr:row>
      <xdr:rowOff>157901</xdr:rowOff>
    </xdr:from>
    <xdr:to>
      <xdr:col>0</xdr:col>
      <xdr:colOff>2467899</xdr:colOff>
      <xdr:row>228</xdr:row>
      <xdr:rowOff>203342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DB24A35-9C75-5C39-DB0B-3814B844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729" y="86211946"/>
          <a:ext cx="2233170" cy="16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244</xdr:row>
      <xdr:rowOff>43851</xdr:rowOff>
    </xdr:from>
    <xdr:to>
      <xdr:col>0</xdr:col>
      <xdr:colOff>2147454</xdr:colOff>
      <xdr:row>248</xdr:row>
      <xdr:rowOff>86591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09A60-1997-DF08-CAE3-075EB060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5638" y="88938078"/>
          <a:ext cx="1731816" cy="128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250</xdr:row>
      <xdr:rowOff>69273</xdr:rowOff>
    </xdr:from>
    <xdr:to>
      <xdr:col>0</xdr:col>
      <xdr:colOff>2151143</xdr:colOff>
      <xdr:row>254</xdr:row>
      <xdr:rowOff>79293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4C3B56D-E4B9-B5A5-CAD5-787F5DB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4410" y="92080773"/>
          <a:ext cx="1856733" cy="137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155863</xdr:rowOff>
    </xdr:from>
    <xdr:to>
      <xdr:col>0</xdr:col>
      <xdr:colOff>2465813</xdr:colOff>
      <xdr:row>236</xdr:row>
      <xdr:rowOff>156845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109D179-0481-5B31-334D-5628078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88080272"/>
          <a:ext cx="2465813" cy="1258777"/>
        </a:xfrm>
        <a:prstGeom prst="rect">
          <a:avLst/>
        </a:prstGeom>
      </xdr:spPr>
    </xdr:pic>
    <xdr:clientData/>
  </xdr:twoCellAnchor>
  <xdr:oneCellAnchor>
    <xdr:from>
      <xdr:col>0</xdr:col>
      <xdr:colOff>249465</xdr:colOff>
      <xdr:row>105</xdr:row>
      <xdr:rowOff>106159</xdr:rowOff>
    </xdr:from>
    <xdr:ext cx="674686" cy="642749"/>
    <xdr:pic>
      <xdr:nvPicPr>
        <xdr:cNvPr id="83" name="Obrázek 32">
          <a:extLst>
            <a:ext uri="{FF2B5EF4-FFF2-40B4-BE49-F238E27FC236}">
              <a16:creationId xmlns:a16="http://schemas.microsoft.com/office/drawing/2014/main" id="{91716143-2C33-4F97-AA30-00CD4DD9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65" y="47800432"/>
          <a:ext cx="674686" cy="6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1004497</xdr:colOff>
      <xdr:row>105</xdr:row>
      <xdr:rowOff>132360</xdr:rowOff>
    </xdr:from>
    <xdr:ext cx="690561" cy="661823"/>
    <xdr:pic>
      <xdr:nvPicPr>
        <xdr:cNvPr id="84" name="Obrázek 71">
          <a:extLst>
            <a:ext uri="{FF2B5EF4-FFF2-40B4-BE49-F238E27FC236}">
              <a16:creationId xmlns:a16="http://schemas.microsoft.com/office/drawing/2014/main" id="{93C5DAA0-C422-4557-AF24-8A7592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04497" y="47826633"/>
          <a:ext cx="690561" cy="66182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294408</xdr:colOff>
      <xdr:row>113</xdr:row>
      <xdr:rowOff>259773</xdr:rowOff>
    </xdr:from>
    <xdr:to>
      <xdr:col>0</xdr:col>
      <xdr:colOff>954402</xdr:colOff>
      <xdr:row>116</xdr:row>
      <xdr:rowOff>204044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F33E581-4C8B-4EDA-97C8-C47DDE83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4408" y="49512682"/>
          <a:ext cx="659994" cy="879453"/>
        </a:xfrm>
        <a:prstGeom prst="rect">
          <a:avLst/>
        </a:prstGeom>
      </xdr:spPr>
    </xdr:pic>
    <xdr:clientData/>
  </xdr:twoCellAnchor>
  <xdr:twoCellAnchor editAs="oneCell">
    <xdr:from>
      <xdr:col>0</xdr:col>
      <xdr:colOff>1091047</xdr:colOff>
      <xdr:row>114</xdr:row>
      <xdr:rowOff>0</xdr:rowOff>
    </xdr:from>
    <xdr:to>
      <xdr:col>0</xdr:col>
      <xdr:colOff>1798104</xdr:colOff>
      <xdr:row>116</xdr:row>
      <xdr:rowOff>263757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36E49F7-504F-4483-8A19-9B50FE1A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flipH="1">
          <a:off x="1091047" y="49564636"/>
          <a:ext cx="707057" cy="887211"/>
        </a:xfrm>
        <a:prstGeom prst="rect">
          <a:avLst/>
        </a:prstGeom>
      </xdr:spPr>
    </xdr:pic>
    <xdr:clientData/>
  </xdr:twoCellAnchor>
  <xdr:oneCellAnchor>
    <xdr:from>
      <xdr:col>0</xdr:col>
      <xdr:colOff>684275</xdr:colOff>
      <xdr:row>95</xdr:row>
      <xdr:rowOff>2802</xdr:rowOff>
    </xdr:from>
    <xdr:ext cx="762000" cy="662615"/>
    <xdr:pic>
      <xdr:nvPicPr>
        <xdr:cNvPr id="94" name="Obrázek 53">
          <a:extLst>
            <a:ext uri="{FF2B5EF4-FFF2-40B4-BE49-F238E27FC236}">
              <a16:creationId xmlns:a16="http://schemas.microsoft.com/office/drawing/2014/main" id="{362CC034-2C8A-427F-AEE3-BD4F9936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275" y="46155757"/>
          <a:ext cx="762000" cy="662615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94</xdr:row>
      <xdr:rowOff>228600</xdr:rowOff>
    </xdr:from>
    <xdr:ext cx="381000" cy="324427"/>
    <xdr:pic>
      <xdr:nvPicPr>
        <xdr:cNvPr id="96" name="Obrázek 69">
          <a:extLst>
            <a:ext uri="{FF2B5EF4-FFF2-40B4-BE49-F238E27FC236}">
              <a16:creationId xmlns:a16="http://schemas.microsoft.com/office/drawing/2014/main" id="{14A136B1-9114-4B0A-9938-C0069CC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7992145"/>
          <a:ext cx="381000" cy="324427"/>
        </a:xfrm>
        <a:prstGeom prst="rect">
          <a:avLst/>
        </a:prstGeom>
      </xdr:spPr>
    </xdr:pic>
    <xdr:clientData/>
  </xdr:oneCellAnchor>
  <xdr:twoCellAnchor editAs="oneCell">
    <xdr:from>
      <xdr:col>0</xdr:col>
      <xdr:colOff>1742950</xdr:colOff>
      <xdr:row>98</xdr:row>
      <xdr:rowOff>158336</xdr:rowOff>
    </xdr:from>
    <xdr:to>
      <xdr:col>0</xdr:col>
      <xdr:colOff>2466760</xdr:colOff>
      <xdr:row>100</xdr:row>
      <xdr:rowOff>263026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83448E-AC36-8814-8BE3-37E2BB09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2950" y="49376609"/>
          <a:ext cx="723810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91</xdr:row>
      <xdr:rowOff>51952</xdr:rowOff>
    </xdr:from>
    <xdr:to>
      <xdr:col>0</xdr:col>
      <xdr:colOff>1561157</xdr:colOff>
      <xdr:row>92</xdr:row>
      <xdr:rowOff>398317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BDE03DF-7C5A-2DA6-0627-CB35BCAC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0273" y="44473088"/>
          <a:ext cx="1110884" cy="727365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259</xdr:row>
      <xdr:rowOff>27709</xdr:rowOff>
    </xdr:from>
    <xdr:to>
      <xdr:col>0</xdr:col>
      <xdr:colOff>1800041</xdr:colOff>
      <xdr:row>259</xdr:row>
      <xdr:rowOff>845127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241B4E-3AA7-A516-15D8-49E3FB4E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23454" y="105114436"/>
          <a:ext cx="1176587" cy="81741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457203</xdr:colOff>
      <xdr:row>260</xdr:row>
      <xdr:rowOff>19866</xdr:rowOff>
    </xdr:from>
    <xdr:to>
      <xdr:col>0</xdr:col>
      <xdr:colOff>1856511</xdr:colOff>
      <xdr:row>260</xdr:row>
      <xdr:rowOff>1193024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A9C233-037A-90E0-7657-36D317DA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7203" y="106159539"/>
          <a:ext cx="1399308" cy="117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1537854</xdr:colOff>
      <xdr:row>139</xdr:row>
      <xdr:rowOff>71320</xdr:rowOff>
    </xdr:from>
    <xdr:to>
      <xdr:col>0</xdr:col>
      <xdr:colOff>2202873</xdr:colOff>
      <xdr:row>141</xdr:row>
      <xdr:rowOff>232162</xdr:rowOff>
    </xdr:to>
    <xdr:pic>
      <xdr:nvPicPr>
        <xdr:cNvPr id="33" name="Obrázek 14">
          <a:extLst>
            <a:ext uri="{FF2B5EF4-FFF2-40B4-BE49-F238E27FC236}">
              <a16:creationId xmlns:a16="http://schemas.microsoft.com/office/drawing/2014/main" id="{2D0D92BE-CE91-4BFB-AE1D-D20D1FFA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854" y="64370265"/>
          <a:ext cx="665019" cy="798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264</xdr:row>
      <xdr:rowOff>249381</xdr:rowOff>
    </xdr:from>
    <xdr:to>
      <xdr:col>0</xdr:col>
      <xdr:colOff>1238153</xdr:colOff>
      <xdr:row>265</xdr:row>
      <xdr:rowOff>481363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217B6F1-E01F-7DEE-9A02-B2AFC050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7201" y="108605781"/>
          <a:ext cx="780952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266</xdr:row>
      <xdr:rowOff>223059</xdr:rowOff>
    </xdr:from>
    <xdr:to>
      <xdr:col>0</xdr:col>
      <xdr:colOff>1180990</xdr:colOff>
      <xdr:row>271</xdr:row>
      <xdr:rowOff>27238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9CE79E-5F02-BE23-5DBC-8FCA763B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4800" y="110477532"/>
          <a:ext cx="876190" cy="1009524"/>
        </a:xfrm>
        <a:prstGeom prst="rect">
          <a:avLst/>
        </a:prstGeom>
      </xdr:spPr>
    </xdr:pic>
    <xdr:clientData/>
  </xdr:twoCellAnchor>
  <xdr:oneCellAnchor>
    <xdr:from>
      <xdr:col>0</xdr:col>
      <xdr:colOff>346363</xdr:colOff>
      <xdr:row>274</xdr:row>
      <xdr:rowOff>35564</xdr:rowOff>
    </xdr:from>
    <xdr:ext cx="720641" cy="587891"/>
    <xdr:pic>
      <xdr:nvPicPr>
        <xdr:cNvPr id="65" name="Picture 64">
          <a:extLst>
            <a:ext uri="{FF2B5EF4-FFF2-40B4-BE49-F238E27FC236}">
              <a16:creationId xmlns:a16="http://schemas.microsoft.com/office/drawing/2014/main" id="{9B5EDAEC-2509-47F1-BBAD-0C2167EA7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46363" y="113102509"/>
          <a:ext cx="720641" cy="587891"/>
        </a:xfrm>
        <a:prstGeom prst="rect">
          <a:avLst/>
        </a:prstGeom>
      </xdr:spPr>
    </xdr:pic>
    <xdr:clientData/>
  </xdr:oneCellAnchor>
  <xdr:twoCellAnchor editAs="oneCell">
    <xdr:from>
      <xdr:col>0</xdr:col>
      <xdr:colOff>290946</xdr:colOff>
      <xdr:row>37</xdr:row>
      <xdr:rowOff>346364</xdr:rowOff>
    </xdr:from>
    <xdr:to>
      <xdr:col>0</xdr:col>
      <xdr:colOff>974804</xdr:colOff>
      <xdr:row>39</xdr:row>
      <xdr:rowOff>209350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BD1D63F-D333-83F0-1831-C36BE0F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90946" y="21211309"/>
          <a:ext cx="683858" cy="12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1191491</xdr:colOff>
      <xdr:row>38</xdr:row>
      <xdr:rowOff>13855</xdr:rowOff>
    </xdr:from>
    <xdr:to>
      <xdr:col>0</xdr:col>
      <xdr:colOff>1953396</xdr:colOff>
      <xdr:row>38</xdr:row>
      <xdr:rowOff>661474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8396D6-BC15-4EBC-F08C-73E07442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91491" y="21599237"/>
          <a:ext cx="761905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1277471</xdr:colOff>
      <xdr:row>281</xdr:row>
      <xdr:rowOff>487919</xdr:rowOff>
    </xdr:from>
    <xdr:to>
      <xdr:col>0</xdr:col>
      <xdr:colOff>2017059</xdr:colOff>
      <xdr:row>282</xdr:row>
      <xdr:rowOff>849154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52994DF9-666A-24EE-9A27-609B4024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flipH="1">
          <a:off x="1277471" y="113768184"/>
          <a:ext cx="739588" cy="1392176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392207</xdr:colOff>
      <xdr:row>281</xdr:row>
      <xdr:rowOff>705970</xdr:rowOff>
    </xdr:from>
    <xdr:to>
      <xdr:col>0</xdr:col>
      <xdr:colOff>1010441</xdr:colOff>
      <xdr:row>282</xdr:row>
      <xdr:rowOff>307223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F0E9A5F-5F8B-A718-8056-020F22601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2207" y="113986235"/>
          <a:ext cx="618234" cy="632194"/>
        </a:xfrm>
        <a:prstGeom prst="rect">
          <a:avLst/>
        </a:prstGeom>
      </xdr:spPr>
    </xdr:pic>
    <xdr:clientData/>
  </xdr:twoCellAnchor>
  <xdr:oneCellAnchor>
    <xdr:from>
      <xdr:col>6</xdr:col>
      <xdr:colOff>585107</xdr:colOff>
      <xdr:row>126</xdr:row>
      <xdr:rowOff>81642</xdr:rowOff>
    </xdr:from>
    <xdr:ext cx="183026" cy="181679"/>
    <xdr:pic>
      <xdr:nvPicPr>
        <xdr:cNvPr id="120" name="Graphic 119" descr="Receiver with solid fill">
          <a:extLst>
            <a:ext uri="{FF2B5EF4-FFF2-40B4-BE49-F238E27FC236}">
              <a16:creationId xmlns:a16="http://schemas.microsoft.com/office/drawing/2014/main" id="{C27D5069-77E6-46AA-9B79-BFE98FF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593135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587828</xdr:colOff>
      <xdr:row>127</xdr:row>
      <xdr:rowOff>70756</xdr:rowOff>
    </xdr:from>
    <xdr:ext cx="183026" cy="181679"/>
    <xdr:pic>
      <xdr:nvPicPr>
        <xdr:cNvPr id="121" name="Graphic 120" descr="Receiver with solid fill">
          <a:extLst>
            <a:ext uri="{FF2B5EF4-FFF2-40B4-BE49-F238E27FC236}">
              <a16:creationId xmlns:a16="http://schemas.microsoft.com/office/drawing/2014/main" id="{1FD9D390-7CAC-4E15-8887-4524A5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81757" y="595883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128</xdr:row>
      <xdr:rowOff>73478</xdr:rowOff>
    </xdr:from>
    <xdr:ext cx="183026" cy="181679"/>
    <xdr:pic>
      <xdr:nvPicPr>
        <xdr:cNvPr id="122" name="Graphic 121" descr="Receiver with solid fill">
          <a:extLst>
            <a:ext uri="{FF2B5EF4-FFF2-40B4-BE49-F238E27FC236}">
              <a16:creationId xmlns:a16="http://schemas.microsoft.com/office/drawing/2014/main" id="{F78344BB-5538-4F4C-869A-7FA5FE8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84479" y="5990408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585107</xdr:colOff>
      <xdr:row>187</xdr:row>
      <xdr:rowOff>81643</xdr:rowOff>
    </xdr:from>
    <xdr:ext cx="183026" cy="181679"/>
    <xdr:pic>
      <xdr:nvPicPr>
        <xdr:cNvPr id="123" name="Graphic 122" descr="Receiver with solid fill">
          <a:extLst>
            <a:ext uri="{FF2B5EF4-FFF2-40B4-BE49-F238E27FC236}">
              <a16:creationId xmlns:a16="http://schemas.microsoft.com/office/drawing/2014/main" id="{EF97A180-AC4A-41C5-B4D2-710CE89F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79901143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585107</xdr:colOff>
      <xdr:row>188</xdr:row>
      <xdr:rowOff>95250</xdr:rowOff>
    </xdr:from>
    <xdr:ext cx="183026" cy="181679"/>
    <xdr:pic>
      <xdr:nvPicPr>
        <xdr:cNvPr id="124" name="Graphic 123" descr="Receiver with solid fill">
          <a:extLst>
            <a:ext uri="{FF2B5EF4-FFF2-40B4-BE49-F238E27FC236}">
              <a16:creationId xmlns:a16="http://schemas.microsoft.com/office/drawing/2014/main" id="{C9D2DF81-59ED-4CBA-8073-E6A5690E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80227714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585107</xdr:colOff>
      <xdr:row>189</xdr:row>
      <xdr:rowOff>95250</xdr:rowOff>
    </xdr:from>
    <xdr:ext cx="183026" cy="181679"/>
    <xdr:pic>
      <xdr:nvPicPr>
        <xdr:cNvPr id="125" name="Graphic 124" descr="Receiver with solid fill">
          <a:extLst>
            <a:ext uri="{FF2B5EF4-FFF2-40B4-BE49-F238E27FC236}">
              <a16:creationId xmlns:a16="http://schemas.microsoft.com/office/drawing/2014/main" id="{734B88B3-0859-45F8-AF3B-A3C9F8CE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8054067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598714</xdr:colOff>
      <xdr:row>190</xdr:row>
      <xdr:rowOff>122465</xdr:rowOff>
    </xdr:from>
    <xdr:ext cx="183026" cy="181679"/>
    <xdr:pic>
      <xdr:nvPicPr>
        <xdr:cNvPr id="126" name="Graphic 125" descr="Receiver with solid fill">
          <a:extLst>
            <a:ext uri="{FF2B5EF4-FFF2-40B4-BE49-F238E27FC236}">
              <a16:creationId xmlns:a16="http://schemas.microsoft.com/office/drawing/2014/main" id="{092B9539-8286-4A22-BCF9-4B9F499B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3" y="8088085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598714</xdr:colOff>
      <xdr:row>191</xdr:row>
      <xdr:rowOff>81642</xdr:rowOff>
    </xdr:from>
    <xdr:ext cx="183026" cy="181679"/>
    <xdr:pic>
      <xdr:nvPicPr>
        <xdr:cNvPr id="127" name="Graphic 126" descr="Receiver with solid fill">
          <a:extLst>
            <a:ext uri="{FF2B5EF4-FFF2-40B4-BE49-F238E27FC236}">
              <a16:creationId xmlns:a16="http://schemas.microsoft.com/office/drawing/2014/main" id="{AA9EC7FE-B0C5-461E-B7CA-85D3336D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3" y="811529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585107</xdr:colOff>
      <xdr:row>192</xdr:row>
      <xdr:rowOff>108857</xdr:rowOff>
    </xdr:from>
    <xdr:ext cx="183026" cy="181679"/>
    <xdr:pic>
      <xdr:nvPicPr>
        <xdr:cNvPr id="128" name="Graphic 127" descr="Receiver with solid fill">
          <a:extLst>
            <a:ext uri="{FF2B5EF4-FFF2-40B4-BE49-F238E27FC236}">
              <a16:creationId xmlns:a16="http://schemas.microsoft.com/office/drawing/2014/main" id="{3EC9CA3A-42B8-4349-985D-98252BF1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8149317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598715</xdr:colOff>
      <xdr:row>193</xdr:row>
      <xdr:rowOff>95250</xdr:rowOff>
    </xdr:from>
    <xdr:ext cx="183026" cy="181679"/>
    <xdr:pic>
      <xdr:nvPicPr>
        <xdr:cNvPr id="129" name="Graphic 128" descr="Receiver with solid fill">
          <a:extLst>
            <a:ext uri="{FF2B5EF4-FFF2-40B4-BE49-F238E27FC236}">
              <a16:creationId xmlns:a16="http://schemas.microsoft.com/office/drawing/2014/main" id="{34FC9255-8D55-4937-AAEF-160E1572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4" y="81792536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598714</xdr:colOff>
      <xdr:row>204</xdr:row>
      <xdr:rowOff>95250</xdr:rowOff>
    </xdr:from>
    <xdr:ext cx="183026" cy="181679"/>
    <xdr:pic>
      <xdr:nvPicPr>
        <xdr:cNvPr id="130" name="Graphic 129" descr="Receiver with solid fill">
          <a:extLst>
            <a:ext uri="{FF2B5EF4-FFF2-40B4-BE49-F238E27FC236}">
              <a16:creationId xmlns:a16="http://schemas.microsoft.com/office/drawing/2014/main" id="{7E5F6E7F-01A2-4B56-A55D-AFC504833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3" y="85235143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571500</xdr:colOff>
      <xdr:row>214</xdr:row>
      <xdr:rowOff>68036</xdr:rowOff>
    </xdr:from>
    <xdr:ext cx="183026" cy="181679"/>
    <xdr:pic>
      <xdr:nvPicPr>
        <xdr:cNvPr id="131" name="Graphic 130" descr="Receiver with solid fill">
          <a:extLst>
            <a:ext uri="{FF2B5EF4-FFF2-40B4-BE49-F238E27FC236}">
              <a16:creationId xmlns:a16="http://schemas.microsoft.com/office/drawing/2014/main" id="{6AAD4AC4-6C71-4BE8-ABE7-3170272A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65429" y="8833757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571500</xdr:colOff>
      <xdr:row>215</xdr:row>
      <xdr:rowOff>81643</xdr:rowOff>
    </xdr:from>
    <xdr:ext cx="183026" cy="181679"/>
    <xdr:pic>
      <xdr:nvPicPr>
        <xdr:cNvPr id="132" name="Graphic 131" descr="Receiver with solid fill">
          <a:extLst>
            <a:ext uri="{FF2B5EF4-FFF2-40B4-BE49-F238E27FC236}">
              <a16:creationId xmlns:a16="http://schemas.microsoft.com/office/drawing/2014/main" id="{998EE4D3-A946-4AF1-AC75-EF383167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65429" y="88664143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585107</xdr:colOff>
      <xdr:row>216</xdr:row>
      <xdr:rowOff>122464</xdr:rowOff>
    </xdr:from>
    <xdr:ext cx="183026" cy="181679"/>
    <xdr:pic>
      <xdr:nvPicPr>
        <xdr:cNvPr id="133" name="Graphic 132" descr="Receiver with solid fill">
          <a:extLst>
            <a:ext uri="{FF2B5EF4-FFF2-40B4-BE49-F238E27FC236}">
              <a16:creationId xmlns:a16="http://schemas.microsoft.com/office/drawing/2014/main" id="{95D88368-1C54-4F9B-8BED-8F6B2E3F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79036" y="8901792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598714</xdr:colOff>
      <xdr:row>217</xdr:row>
      <xdr:rowOff>108857</xdr:rowOff>
    </xdr:from>
    <xdr:ext cx="183026" cy="181679"/>
    <xdr:pic>
      <xdr:nvPicPr>
        <xdr:cNvPr id="134" name="Graphic 133" descr="Receiver with solid fill">
          <a:extLst>
            <a:ext uri="{FF2B5EF4-FFF2-40B4-BE49-F238E27FC236}">
              <a16:creationId xmlns:a16="http://schemas.microsoft.com/office/drawing/2014/main" id="{90DE837E-35B4-4089-9C6B-F12F6172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3" y="89317286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598714</xdr:colOff>
      <xdr:row>218</xdr:row>
      <xdr:rowOff>81642</xdr:rowOff>
    </xdr:from>
    <xdr:ext cx="183026" cy="181679"/>
    <xdr:pic>
      <xdr:nvPicPr>
        <xdr:cNvPr id="135" name="Graphic 134" descr="Receiver with solid fill">
          <a:extLst>
            <a:ext uri="{FF2B5EF4-FFF2-40B4-BE49-F238E27FC236}">
              <a16:creationId xmlns:a16="http://schemas.microsoft.com/office/drawing/2014/main" id="{8EA95480-885F-43AC-9125-6CD8790A0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92643" y="896030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549088</xdr:colOff>
      <xdr:row>232</xdr:row>
      <xdr:rowOff>22412</xdr:rowOff>
    </xdr:from>
    <xdr:ext cx="183026" cy="181679"/>
    <xdr:pic>
      <xdr:nvPicPr>
        <xdr:cNvPr id="136" name="Graphic 135" descr="Receiver with solid fill">
          <a:extLst>
            <a:ext uri="{FF2B5EF4-FFF2-40B4-BE49-F238E27FC236}">
              <a16:creationId xmlns:a16="http://schemas.microsoft.com/office/drawing/2014/main" id="{ECE5A2F3-CC36-4564-8D05-FEB737A6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22206" y="93042441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544606</xdr:colOff>
      <xdr:row>233</xdr:row>
      <xdr:rowOff>17929</xdr:rowOff>
    </xdr:from>
    <xdr:ext cx="183026" cy="181679"/>
    <xdr:pic>
      <xdr:nvPicPr>
        <xdr:cNvPr id="137" name="Graphic 136" descr="Receiver with solid fill">
          <a:extLst>
            <a:ext uri="{FF2B5EF4-FFF2-40B4-BE49-F238E27FC236}">
              <a16:creationId xmlns:a16="http://schemas.microsoft.com/office/drawing/2014/main" id="{A7C2B9C8-35EC-4A9D-8A7E-C4D36897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17724" y="93239664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540123</xdr:colOff>
      <xdr:row>234</xdr:row>
      <xdr:rowOff>24652</xdr:rowOff>
    </xdr:from>
    <xdr:ext cx="183026" cy="181679"/>
    <xdr:pic>
      <xdr:nvPicPr>
        <xdr:cNvPr id="138" name="Graphic 137" descr="Receiver with solid fill">
          <a:extLst>
            <a:ext uri="{FF2B5EF4-FFF2-40B4-BE49-F238E27FC236}">
              <a16:creationId xmlns:a16="http://schemas.microsoft.com/office/drawing/2014/main" id="{18DBF292-01A2-4ED2-BE4D-80EAB45B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13241" y="93448093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546847</xdr:colOff>
      <xdr:row>235</xdr:row>
      <xdr:rowOff>20170</xdr:rowOff>
    </xdr:from>
    <xdr:ext cx="183026" cy="181679"/>
    <xdr:pic>
      <xdr:nvPicPr>
        <xdr:cNvPr id="139" name="Graphic 138" descr="Receiver with solid fill">
          <a:extLst>
            <a:ext uri="{FF2B5EF4-FFF2-40B4-BE49-F238E27FC236}">
              <a16:creationId xmlns:a16="http://schemas.microsoft.com/office/drawing/2014/main" id="{F429490A-FBFB-4987-AE08-7C5DE7AD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19965" y="93645317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553570</xdr:colOff>
      <xdr:row>236</xdr:row>
      <xdr:rowOff>38099</xdr:rowOff>
    </xdr:from>
    <xdr:ext cx="183026" cy="181679"/>
    <xdr:pic>
      <xdr:nvPicPr>
        <xdr:cNvPr id="140" name="Graphic 139" descr="Receiver with solid fill">
          <a:extLst>
            <a:ext uri="{FF2B5EF4-FFF2-40B4-BE49-F238E27FC236}">
              <a16:creationId xmlns:a16="http://schemas.microsoft.com/office/drawing/2014/main" id="{364C27E4-3DC6-4B27-ACB2-4D79C5CF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26688" y="9386495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560293</xdr:colOff>
      <xdr:row>237</xdr:row>
      <xdr:rowOff>33616</xdr:rowOff>
    </xdr:from>
    <xdr:ext cx="183026" cy="181679"/>
    <xdr:pic>
      <xdr:nvPicPr>
        <xdr:cNvPr id="141" name="Graphic 140" descr="Receiver with solid fill">
          <a:extLst>
            <a:ext uri="{FF2B5EF4-FFF2-40B4-BE49-F238E27FC236}">
              <a16:creationId xmlns:a16="http://schemas.microsoft.com/office/drawing/2014/main" id="{A9F7209D-58A5-454D-B9A4-83D61A645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33411" y="9406217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567017</xdr:colOff>
      <xdr:row>238</xdr:row>
      <xdr:rowOff>29133</xdr:rowOff>
    </xdr:from>
    <xdr:ext cx="183026" cy="181679"/>
    <xdr:pic>
      <xdr:nvPicPr>
        <xdr:cNvPr id="142" name="Graphic 141" descr="Receiver with solid fill">
          <a:extLst>
            <a:ext uri="{FF2B5EF4-FFF2-40B4-BE49-F238E27FC236}">
              <a16:creationId xmlns:a16="http://schemas.microsoft.com/office/drawing/2014/main" id="{1BE23937-E454-4480-9110-AAEB8430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40135" y="9425939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584946</xdr:colOff>
      <xdr:row>239</xdr:row>
      <xdr:rowOff>24651</xdr:rowOff>
    </xdr:from>
    <xdr:ext cx="183026" cy="181679"/>
    <xdr:pic>
      <xdr:nvPicPr>
        <xdr:cNvPr id="143" name="Graphic 142" descr="Receiver with solid fill">
          <a:extLst>
            <a:ext uri="{FF2B5EF4-FFF2-40B4-BE49-F238E27FC236}">
              <a16:creationId xmlns:a16="http://schemas.microsoft.com/office/drawing/2014/main" id="{C524D6D6-FC66-4C98-892A-6439E6C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58064" y="9445662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580464</xdr:colOff>
      <xdr:row>240</xdr:row>
      <xdr:rowOff>8964</xdr:rowOff>
    </xdr:from>
    <xdr:ext cx="183026" cy="181679"/>
    <xdr:pic>
      <xdr:nvPicPr>
        <xdr:cNvPr id="144" name="Graphic 143" descr="Receiver with solid fill">
          <a:extLst>
            <a:ext uri="{FF2B5EF4-FFF2-40B4-BE49-F238E27FC236}">
              <a16:creationId xmlns:a16="http://schemas.microsoft.com/office/drawing/2014/main" id="{B6E374AB-6891-4AC7-BF4F-A10D45E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4"/>
            </a:ext>
          </a:extLst>
        </a:blip>
        <a:stretch>
          <a:fillRect/>
        </a:stretch>
      </xdr:blipFill>
      <xdr:spPr>
        <a:xfrm>
          <a:off x="11853582" y="94642640"/>
          <a:ext cx="183026" cy="18167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83;s&#237;&#269;n&#237;%20kalkulace%20Raineo/Kalkulace%20RAINEO_2023-03_pro%20nov&#253;%20cen&#237;k_final_MZ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Rabatov&#233;%20listy/CENIK_2023_05_01_INZENYRSKE-SI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ěna Marže"/>
      <sheetName val="kalkulace_Raineo - R65"/>
      <sheetName val="kalkulace_Raineo - R45"/>
    </sheetNames>
    <sheetDataSet>
      <sheetData sheetId="0"/>
      <sheetData sheetId="1"/>
      <sheetData sheetId="2">
        <row r="3">
          <cell r="C3">
            <v>3295170836</v>
          </cell>
          <cell r="I3">
            <v>2114.1917368397189</v>
          </cell>
        </row>
        <row r="4">
          <cell r="C4">
            <v>3295170837</v>
          </cell>
          <cell r="I4">
            <v>700</v>
          </cell>
        </row>
        <row r="5">
          <cell r="C5">
            <v>3295170838</v>
          </cell>
          <cell r="I5">
            <v>359</v>
          </cell>
        </row>
        <row r="6">
          <cell r="C6">
            <v>3295170839</v>
          </cell>
          <cell r="I6">
            <v>330</v>
          </cell>
        </row>
        <row r="7">
          <cell r="C7">
            <v>3295170840</v>
          </cell>
          <cell r="I7">
            <v>2994.1029999999996</v>
          </cell>
        </row>
        <row r="8">
          <cell r="C8">
            <v>3295170835</v>
          </cell>
          <cell r="I8">
            <v>3856.9890000000005</v>
          </cell>
        </row>
        <row r="9">
          <cell r="C9">
            <v>3295170841</v>
          </cell>
          <cell r="I9">
            <v>3478.1610000000001</v>
          </cell>
        </row>
        <row r="10">
          <cell r="C10">
            <v>3295170821</v>
          </cell>
          <cell r="I10">
            <v>1264.796568194849</v>
          </cell>
        </row>
        <row r="11">
          <cell r="C11">
            <v>3295170822</v>
          </cell>
          <cell r="I11">
            <v>358.69511180724385</v>
          </cell>
        </row>
        <row r="12">
          <cell r="C12">
            <v>3295170912</v>
          </cell>
          <cell r="I12">
            <v>1070.3635454545454</v>
          </cell>
        </row>
        <row r="13">
          <cell r="C13">
            <v>3295170913</v>
          </cell>
          <cell r="I13">
            <v>370</v>
          </cell>
        </row>
        <row r="14">
          <cell r="C14">
            <v>3295170823</v>
          </cell>
          <cell r="I14">
            <v>3.2</v>
          </cell>
        </row>
        <row r="15">
          <cell r="C15">
            <v>3295170824</v>
          </cell>
          <cell r="I15">
            <v>14508.121999999999</v>
          </cell>
        </row>
        <row r="16">
          <cell r="C16">
            <v>3295170825</v>
          </cell>
          <cell r="I16">
            <v>13559.195000000002</v>
          </cell>
        </row>
        <row r="17">
          <cell r="C17">
            <v>3295170817</v>
          </cell>
          <cell r="I17">
            <v>7278.8209999999999</v>
          </cell>
        </row>
        <row r="18">
          <cell r="C18">
            <v>3295170818</v>
          </cell>
          <cell r="I18">
            <v>4532.9370000000008</v>
          </cell>
        </row>
        <row r="19">
          <cell r="C19">
            <v>3295170819</v>
          </cell>
          <cell r="I19">
            <v>3701.0009999999997</v>
          </cell>
        </row>
        <row r="20">
          <cell r="C20">
            <v>3295170820</v>
          </cell>
          <cell r="I20">
            <v>5390.2520000000004</v>
          </cell>
        </row>
        <row r="21">
          <cell r="C21">
            <v>3295170815</v>
          </cell>
          <cell r="I21">
            <v>280</v>
          </cell>
        </row>
        <row r="22">
          <cell r="C22">
            <v>3295170816</v>
          </cell>
          <cell r="I22">
            <v>577.5</v>
          </cell>
        </row>
        <row r="23">
          <cell r="C23">
            <v>3295170807</v>
          </cell>
          <cell r="I23">
            <v>37.5</v>
          </cell>
        </row>
        <row r="24">
          <cell r="C24">
            <v>3295170808</v>
          </cell>
          <cell r="I24">
            <v>59.5</v>
          </cell>
        </row>
        <row r="25">
          <cell r="C25">
            <v>3295170809</v>
          </cell>
          <cell r="I25">
            <v>99</v>
          </cell>
        </row>
        <row r="26">
          <cell r="C26">
            <v>3295170810</v>
          </cell>
          <cell r="I26">
            <v>235</v>
          </cell>
        </row>
        <row r="28">
          <cell r="C28">
            <v>3295170830</v>
          </cell>
          <cell r="I28">
            <v>4299.5739999999996</v>
          </cell>
        </row>
        <row r="29">
          <cell r="C29">
            <v>3295170831</v>
          </cell>
          <cell r="I29">
            <v>4592.3610000000008</v>
          </cell>
        </row>
        <row r="30">
          <cell r="C30">
            <v>3295170832</v>
          </cell>
          <cell r="I30">
            <v>5062.1820000000007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/>
      <sheetData sheetId="1">
        <row r="10">
          <cell r="B10">
            <v>3296104001</v>
          </cell>
          <cell r="G10">
            <v>148</v>
          </cell>
        </row>
        <row r="11">
          <cell r="B11">
            <v>3296104002</v>
          </cell>
          <cell r="G11">
            <v>238</v>
          </cell>
        </row>
        <row r="12">
          <cell r="B12">
            <v>3296104003</v>
          </cell>
          <cell r="G12">
            <v>419</v>
          </cell>
        </row>
        <row r="13">
          <cell r="B13">
            <v>3296104004</v>
          </cell>
          <cell r="G13">
            <v>652</v>
          </cell>
        </row>
        <row r="14">
          <cell r="B14">
            <v>3296104005</v>
          </cell>
          <cell r="G14">
            <v>1074</v>
          </cell>
        </row>
        <row r="15">
          <cell r="B15">
            <v>3296104006</v>
          </cell>
          <cell r="G15">
            <v>178</v>
          </cell>
        </row>
        <row r="16">
          <cell r="B16">
            <v>3296104007</v>
          </cell>
          <cell r="G16">
            <v>279</v>
          </cell>
        </row>
        <row r="17">
          <cell r="B17">
            <v>3296104008</v>
          </cell>
          <cell r="G17">
            <v>482</v>
          </cell>
        </row>
        <row r="18">
          <cell r="B18">
            <v>3296104009</v>
          </cell>
          <cell r="G18">
            <v>710</v>
          </cell>
        </row>
        <row r="19">
          <cell r="B19">
            <v>3296104010</v>
          </cell>
          <cell r="G19">
            <v>1241</v>
          </cell>
        </row>
        <row r="20">
          <cell r="B20">
            <v>3296104011</v>
          </cell>
          <cell r="G20">
            <v>270</v>
          </cell>
        </row>
        <row r="21">
          <cell r="B21">
            <v>3296104012</v>
          </cell>
          <cell r="G21">
            <v>421</v>
          </cell>
        </row>
        <row r="22">
          <cell r="B22">
            <v>3296104013</v>
          </cell>
          <cell r="G22">
            <v>777</v>
          </cell>
        </row>
        <row r="23">
          <cell r="B23">
            <v>3296104014</v>
          </cell>
          <cell r="G23">
            <v>1138</v>
          </cell>
        </row>
        <row r="24">
          <cell r="B24">
            <v>3296104015</v>
          </cell>
          <cell r="G24">
            <v>1863</v>
          </cell>
        </row>
        <row r="25">
          <cell r="B25">
            <v>3296105001</v>
          </cell>
          <cell r="G25">
            <v>421</v>
          </cell>
        </row>
        <row r="26">
          <cell r="B26">
            <v>3296105002</v>
          </cell>
          <cell r="G26">
            <v>699</v>
          </cell>
        </row>
        <row r="27">
          <cell r="B27">
            <v>3296105003</v>
          </cell>
          <cell r="G27">
            <v>1279</v>
          </cell>
        </row>
        <row r="28">
          <cell r="B28">
            <v>3296105004</v>
          </cell>
          <cell r="G28">
            <v>1866</v>
          </cell>
        </row>
        <row r="29">
          <cell r="B29">
            <v>3296105005</v>
          </cell>
          <cell r="G29">
            <v>3045</v>
          </cell>
        </row>
        <row r="30">
          <cell r="B30">
            <v>3296115001</v>
          </cell>
          <cell r="G30">
            <v>737</v>
          </cell>
        </row>
        <row r="31">
          <cell r="B31">
            <v>3296115002</v>
          </cell>
          <cell r="G31">
            <v>1332</v>
          </cell>
        </row>
        <row r="32">
          <cell r="B32">
            <v>3296115004</v>
          </cell>
          <cell r="G32">
            <v>3121</v>
          </cell>
        </row>
        <row r="33">
          <cell r="B33">
            <v>3296116001</v>
          </cell>
          <cell r="G33">
            <v>1074</v>
          </cell>
        </row>
        <row r="34">
          <cell r="B34">
            <v>3296116002</v>
          </cell>
          <cell r="G34">
            <v>1921</v>
          </cell>
        </row>
        <row r="35">
          <cell r="B35">
            <v>3296116003</v>
          </cell>
          <cell r="G35">
            <v>4390</v>
          </cell>
        </row>
        <row r="36">
          <cell r="B36">
            <v>3296116004</v>
          </cell>
          <cell r="G36">
            <v>1889</v>
          </cell>
        </row>
        <row r="37">
          <cell r="B37">
            <v>3296116005</v>
          </cell>
          <cell r="G37">
            <v>3230</v>
          </cell>
        </row>
        <row r="38">
          <cell r="B38">
            <v>3296116006</v>
          </cell>
          <cell r="G38">
            <v>7443</v>
          </cell>
        </row>
        <row r="39">
          <cell r="B39">
            <v>3295107004</v>
          </cell>
          <cell r="G39">
            <v>19733</v>
          </cell>
        </row>
        <row r="103">
          <cell r="B103">
            <v>3295114105</v>
          </cell>
          <cell r="G103">
            <v>98</v>
          </cell>
        </row>
        <row r="104">
          <cell r="B104">
            <v>3295114110</v>
          </cell>
          <cell r="G104">
            <v>135</v>
          </cell>
        </row>
        <row r="105">
          <cell r="B105">
            <v>3295114116</v>
          </cell>
          <cell r="G105">
            <v>249</v>
          </cell>
        </row>
        <row r="106">
          <cell r="B106">
            <v>3295115105</v>
          </cell>
          <cell r="G106">
            <v>467</v>
          </cell>
        </row>
        <row r="107">
          <cell r="B107">
            <v>3295115109</v>
          </cell>
          <cell r="G107">
            <v>866</v>
          </cell>
        </row>
        <row r="108">
          <cell r="B108">
            <v>3295116104</v>
          </cell>
          <cell r="G108">
            <v>1560</v>
          </cell>
        </row>
        <row r="109">
          <cell r="B109">
            <v>3295116108</v>
          </cell>
          <cell r="G109">
            <v>6443</v>
          </cell>
        </row>
        <row r="110">
          <cell r="B110">
            <v>3295117104</v>
          </cell>
          <cell r="G110">
            <v>12629</v>
          </cell>
        </row>
        <row r="111">
          <cell r="B111">
            <v>3295114401</v>
          </cell>
          <cell r="G111">
            <v>89</v>
          </cell>
        </row>
        <row r="112">
          <cell r="B112">
            <v>3295114402</v>
          </cell>
          <cell r="G112">
            <v>122</v>
          </cell>
        </row>
        <row r="113">
          <cell r="B113">
            <v>3295114403</v>
          </cell>
          <cell r="G113">
            <v>151</v>
          </cell>
        </row>
        <row r="114">
          <cell r="B114">
            <v>3295115401</v>
          </cell>
          <cell r="G114">
            <v>714</v>
          </cell>
        </row>
        <row r="115">
          <cell r="B115">
            <v>3295115402</v>
          </cell>
          <cell r="G115">
            <v>243</v>
          </cell>
        </row>
        <row r="116">
          <cell r="B116">
            <v>3295115403</v>
          </cell>
          <cell r="G116">
            <v>249</v>
          </cell>
        </row>
        <row r="117">
          <cell r="B117">
            <v>3295115404</v>
          </cell>
          <cell r="G117">
            <v>646</v>
          </cell>
        </row>
        <row r="118">
          <cell r="B118">
            <v>3295115405</v>
          </cell>
          <cell r="G118">
            <v>734</v>
          </cell>
        </row>
        <row r="119">
          <cell r="B119">
            <v>3295115406</v>
          </cell>
          <cell r="G119">
            <v>667</v>
          </cell>
        </row>
        <row r="120">
          <cell r="B120">
            <v>3295115407</v>
          </cell>
          <cell r="G120">
            <v>599</v>
          </cell>
        </row>
        <row r="121">
          <cell r="B121">
            <v>3295116401</v>
          </cell>
          <cell r="G121">
            <v>1189</v>
          </cell>
        </row>
        <row r="122">
          <cell r="B122">
            <v>3295116402</v>
          </cell>
          <cell r="G122">
            <v>1241</v>
          </cell>
        </row>
        <row r="123">
          <cell r="B123">
            <v>3295116403</v>
          </cell>
          <cell r="G123">
            <v>1241</v>
          </cell>
        </row>
        <row r="124">
          <cell r="B124">
            <v>3295116404</v>
          </cell>
          <cell r="G124">
            <v>2313</v>
          </cell>
        </row>
        <row r="125">
          <cell r="B125">
            <v>3295117401</v>
          </cell>
          <cell r="G125">
            <v>7589</v>
          </cell>
        </row>
        <row r="164">
          <cell r="B164">
            <v>3295114202</v>
          </cell>
          <cell r="G164">
            <v>168</v>
          </cell>
        </row>
        <row r="165">
          <cell r="B165">
            <v>3295114204</v>
          </cell>
          <cell r="G165">
            <v>246</v>
          </cell>
        </row>
        <row r="166">
          <cell r="B166">
            <v>3295114206</v>
          </cell>
          <cell r="G166">
            <v>256</v>
          </cell>
        </row>
        <row r="167">
          <cell r="B167">
            <v>3295114208</v>
          </cell>
          <cell r="G167">
            <v>282</v>
          </cell>
        </row>
        <row r="168">
          <cell r="B168">
            <v>3295114210</v>
          </cell>
          <cell r="G168">
            <v>349</v>
          </cell>
        </row>
        <row r="169">
          <cell r="B169">
            <v>3295114212</v>
          </cell>
          <cell r="G169">
            <v>380</v>
          </cell>
        </row>
        <row r="170">
          <cell r="B170">
            <v>3295116212</v>
          </cell>
          <cell r="G170">
            <v>597</v>
          </cell>
        </row>
        <row r="171">
          <cell r="B171">
            <v>3295115204</v>
          </cell>
          <cell r="G171">
            <v>688</v>
          </cell>
        </row>
        <row r="172">
          <cell r="B172">
            <v>3295115206</v>
          </cell>
          <cell r="G172">
            <v>636</v>
          </cell>
        </row>
        <row r="173">
          <cell r="B173">
            <v>3295115208</v>
          </cell>
          <cell r="G173">
            <v>738</v>
          </cell>
        </row>
        <row r="174">
          <cell r="B174">
            <v>3295115210</v>
          </cell>
          <cell r="G174">
            <v>996</v>
          </cell>
        </row>
        <row r="175">
          <cell r="B175">
            <v>3295115212</v>
          </cell>
          <cell r="G175">
            <v>1258</v>
          </cell>
        </row>
        <row r="176">
          <cell r="B176">
            <v>3295115214</v>
          </cell>
          <cell r="G176">
            <v>1287</v>
          </cell>
        </row>
        <row r="177">
          <cell r="B177">
            <v>3295115216</v>
          </cell>
          <cell r="G177">
            <v>1386</v>
          </cell>
        </row>
        <row r="178">
          <cell r="B178">
            <v>3295115218</v>
          </cell>
          <cell r="G178">
            <v>1490</v>
          </cell>
        </row>
        <row r="179">
          <cell r="B179">
            <v>3295116202</v>
          </cell>
          <cell r="G179">
            <v>2516</v>
          </cell>
        </row>
        <row r="180">
          <cell r="B180">
            <v>3295116204</v>
          </cell>
          <cell r="G180">
            <v>2875</v>
          </cell>
        </row>
        <row r="181">
          <cell r="B181">
            <v>3295116206</v>
          </cell>
          <cell r="G181">
            <v>2387</v>
          </cell>
        </row>
        <row r="182">
          <cell r="B182">
            <v>3295116208</v>
          </cell>
          <cell r="G182">
            <v>3101</v>
          </cell>
        </row>
        <row r="183">
          <cell r="B183">
            <v>3295116210</v>
          </cell>
          <cell r="G183">
            <v>4068</v>
          </cell>
        </row>
        <row r="184">
          <cell r="B184">
            <v>3295116212</v>
          </cell>
          <cell r="G184">
            <v>4866</v>
          </cell>
        </row>
        <row r="185">
          <cell r="B185">
            <v>3295116216</v>
          </cell>
          <cell r="G185">
            <v>5012</v>
          </cell>
        </row>
        <row r="186">
          <cell r="B186">
            <v>3295116218</v>
          </cell>
          <cell r="G186">
            <v>5040</v>
          </cell>
        </row>
        <row r="187">
          <cell r="B187">
            <v>3295116220</v>
          </cell>
          <cell r="G187">
            <v>8008</v>
          </cell>
        </row>
        <row r="188">
          <cell r="B188">
            <v>3295116222</v>
          </cell>
          <cell r="G188">
            <v>10069</v>
          </cell>
        </row>
        <row r="189">
          <cell r="B189">
            <v>3295116224</v>
          </cell>
          <cell r="G189">
            <v>14715</v>
          </cell>
        </row>
        <row r="190">
          <cell r="B190">
            <v>3295117204</v>
          </cell>
          <cell r="G190">
            <v>11645</v>
          </cell>
        </row>
        <row r="191">
          <cell r="B191">
            <v>3295117206</v>
          </cell>
          <cell r="G191">
            <v>16568</v>
          </cell>
        </row>
        <row r="192">
          <cell r="B192">
            <v>3295117208</v>
          </cell>
          <cell r="G192">
            <v>16164</v>
          </cell>
        </row>
        <row r="193">
          <cell r="B193">
            <v>3295117210</v>
          </cell>
          <cell r="G193">
            <v>22767</v>
          </cell>
        </row>
        <row r="194">
          <cell r="B194">
            <v>3295117212</v>
          </cell>
          <cell r="G194">
            <v>25779</v>
          </cell>
        </row>
        <row r="203">
          <cell r="B203">
            <v>3295114514</v>
          </cell>
          <cell r="G203">
            <v>40</v>
          </cell>
        </row>
        <row r="204">
          <cell r="B204">
            <v>3295114515</v>
          </cell>
          <cell r="G204">
            <v>48</v>
          </cell>
        </row>
        <row r="205">
          <cell r="B205">
            <v>3295114516</v>
          </cell>
          <cell r="G205">
            <v>73</v>
          </cell>
        </row>
        <row r="206">
          <cell r="B206">
            <v>3295115511</v>
          </cell>
          <cell r="G206">
            <v>144</v>
          </cell>
        </row>
        <row r="207">
          <cell r="B207">
            <v>3295115512</v>
          </cell>
          <cell r="G207">
            <v>531</v>
          </cell>
        </row>
        <row r="208">
          <cell r="B208">
            <v>3295116509</v>
          </cell>
          <cell r="G208">
            <v>894</v>
          </cell>
        </row>
        <row r="209">
          <cell r="B209">
            <v>3295116510</v>
          </cell>
          <cell r="G209">
            <v>1623</v>
          </cell>
        </row>
        <row r="210">
          <cell r="B210">
            <v>3295117504</v>
          </cell>
          <cell r="G210">
            <v>4381</v>
          </cell>
        </row>
        <row r="768">
          <cell r="B768">
            <v>3295290012</v>
          </cell>
          <cell r="G768">
            <v>178</v>
          </cell>
        </row>
        <row r="769">
          <cell r="B769">
            <v>3295290014</v>
          </cell>
          <cell r="G769">
            <v>242</v>
          </cell>
        </row>
        <row r="770">
          <cell r="B770">
            <v>3295290015</v>
          </cell>
          <cell r="G770">
            <v>433</v>
          </cell>
        </row>
        <row r="771">
          <cell r="B771">
            <v>3295290016</v>
          </cell>
          <cell r="G771">
            <v>699</v>
          </cell>
        </row>
        <row r="772">
          <cell r="B772">
            <v>3295290017</v>
          </cell>
          <cell r="G772">
            <v>781</v>
          </cell>
        </row>
        <row r="800">
          <cell r="B800">
            <v>3295136812</v>
          </cell>
          <cell r="G800">
            <v>809</v>
          </cell>
        </row>
        <row r="801">
          <cell r="B801">
            <v>3295136813</v>
          </cell>
          <cell r="G801">
            <v>894</v>
          </cell>
        </row>
        <row r="802">
          <cell r="B802">
            <v>3295136814</v>
          </cell>
          <cell r="G802">
            <v>1320</v>
          </cell>
        </row>
        <row r="803">
          <cell r="B803">
            <v>3295136801</v>
          </cell>
          <cell r="G803">
            <v>1038</v>
          </cell>
        </row>
        <row r="804">
          <cell r="B804">
            <v>3295136802</v>
          </cell>
          <cell r="G804">
            <v>820</v>
          </cell>
        </row>
        <row r="805">
          <cell r="B805">
            <v>3295136803</v>
          </cell>
          <cell r="G805">
            <v>933</v>
          </cell>
        </row>
        <row r="806">
          <cell r="B806">
            <v>3295136804</v>
          </cell>
          <cell r="G806">
            <v>915</v>
          </cell>
        </row>
        <row r="807">
          <cell r="B807">
            <v>3295136805</v>
          </cell>
          <cell r="G807">
            <v>1089</v>
          </cell>
        </row>
        <row r="808">
          <cell r="B808">
            <v>3295135801</v>
          </cell>
          <cell r="G808">
            <v>2252</v>
          </cell>
        </row>
        <row r="809">
          <cell r="B809">
            <v>3295135802</v>
          </cell>
          <cell r="G809">
            <v>3275</v>
          </cell>
        </row>
        <row r="810">
          <cell r="B810">
            <v>3295136824</v>
          </cell>
          <cell r="G810">
            <v>2312</v>
          </cell>
        </row>
        <row r="811">
          <cell r="B811">
            <v>3295136823</v>
          </cell>
          <cell r="G811">
            <v>2677</v>
          </cell>
        </row>
        <row r="812">
          <cell r="B812">
            <v>3295136826</v>
          </cell>
          <cell r="G812">
            <v>2829</v>
          </cell>
        </row>
        <row r="813">
          <cell r="B813">
            <v>3295136825</v>
          </cell>
          <cell r="G813">
            <v>3020</v>
          </cell>
        </row>
        <row r="814">
          <cell r="B814">
            <v>3295136829</v>
          </cell>
          <cell r="G814">
            <v>3165</v>
          </cell>
        </row>
        <row r="815">
          <cell r="B815">
            <v>3295136828</v>
          </cell>
          <cell r="G815">
            <v>3679</v>
          </cell>
        </row>
        <row r="816">
          <cell r="B816">
            <v>3295136602</v>
          </cell>
          <cell r="G816">
            <v>938</v>
          </cell>
        </row>
        <row r="817">
          <cell r="B817">
            <v>3295136603</v>
          </cell>
          <cell r="G817">
            <v>1351</v>
          </cell>
        </row>
        <row r="818">
          <cell r="B818">
            <v>3295136604</v>
          </cell>
          <cell r="G818">
            <v>1904</v>
          </cell>
        </row>
        <row r="819">
          <cell r="B819">
            <v>3295136605</v>
          </cell>
          <cell r="G819">
            <v>3874</v>
          </cell>
        </row>
        <row r="820">
          <cell r="B820">
            <v>3296136603</v>
          </cell>
          <cell r="G820">
            <v>1457</v>
          </cell>
        </row>
        <row r="821">
          <cell r="B821">
            <v>3296136602</v>
          </cell>
          <cell r="G821">
            <v>2020</v>
          </cell>
        </row>
        <row r="822">
          <cell r="B822">
            <v>3296136604</v>
          </cell>
          <cell r="G822">
            <v>2669</v>
          </cell>
        </row>
        <row r="823">
          <cell r="B823">
            <v>3296136606</v>
          </cell>
          <cell r="G823">
            <v>7363</v>
          </cell>
        </row>
        <row r="824">
          <cell r="B824">
            <v>3295136616</v>
          </cell>
          <cell r="G824">
            <v>2049</v>
          </cell>
        </row>
        <row r="825">
          <cell r="B825">
            <v>3295136606</v>
          </cell>
          <cell r="G825">
            <v>5468</v>
          </cell>
        </row>
        <row r="826">
          <cell r="B826">
            <v>3295136607</v>
          </cell>
          <cell r="G826">
            <v>1487</v>
          </cell>
        </row>
        <row r="827">
          <cell r="B827">
            <v>3295135101</v>
          </cell>
          <cell r="G827">
            <v>1153</v>
          </cell>
        </row>
        <row r="828">
          <cell r="B828">
            <v>3295135102</v>
          </cell>
          <cell r="G828">
            <v>1541</v>
          </cell>
        </row>
        <row r="829">
          <cell r="B829">
            <v>3295135103</v>
          </cell>
          <cell r="G829">
            <v>2706</v>
          </cell>
        </row>
        <row r="830">
          <cell r="B830">
            <v>3295136303</v>
          </cell>
          <cell r="G830">
            <v>900</v>
          </cell>
        </row>
        <row r="831">
          <cell r="B831">
            <v>3295136304</v>
          </cell>
          <cell r="G831">
            <v>1124</v>
          </cell>
        </row>
        <row r="832">
          <cell r="B832">
            <v>3295136401</v>
          </cell>
          <cell r="G832">
            <v>1595</v>
          </cell>
        </row>
        <row r="833">
          <cell r="B833">
            <v>3295136403</v>
          </cell>
          <cell r="G833">
            <v>1712</v>
          </cell>
        </row>
        <row r="834">
          <cell r="B834">
            <v>3295136405</v>
          </cell>
          <cell r="G834">
            <v>4993</v>
          </cell>
        </row>
        <row r="835">
          <cell r="B835">
            <v>3295136406</v>
          </cell>
          <cell r="G835">
            <v>5816</v>
          </cell>
        </row>
        <row r="836">
          <cell r="B836">
            <v>3295136407</v>
          </cell>
          <cell r="G836">
            <v>6849</v>
          </cell>
        </row>
        <row r="837">
          <cell r="B837">
            <v>3295136402</v>
          </cell>
          <cell r="G837">
            <v>1091</v>
          </cell>
        </row>
        <row r="838">
          <cell r="B838">
            <v>3295136404</v>
          </cell>
          <cell r="G838">
            <v>1232</v>
          </cell>
        </row>
        <row r="839">
          <cell r="B839">
            <v>3295136305</v>
          </cell>
          <cell r="G839">
            <v>1094</v>
          </cell>
        </row>
        <row r="840">
          <cell r="B840">
            <v>3295136306</v>
          </cell>
          <cell r="G840">
            <v>1340</v>
          </cell>
        </row>
        <row r="841">
          <cell r="B841">
            <v>3295136408</v>
          </cell>
          <cell r="G841">
            <v>1641</v>
          </cell>
        </row>
        <row r="842">
          <cell r="B842">
            <v>3295136409</v>
          </cell>
          <cell r="G842">
            <v>1894</v>
          </cell>
        </row>
        <row r="843">
          <cell r="B843">
            <v>3295136411</v>
          </cell>
          <cell r="G843">
            <v>2283</v>
          </cell>
        </row>
        <row r="844">
          <cell r="B844">
            <v>3296136601</v>
          </cell>
          <cell r="G844">
            <v>5345</v>
          </cell>
        </row>
        <row r="845">
          <cell r="B845">
            <v>3295136410</v>
          </cell>
          <cell r="G845">
            <v>1255</v>
          </cell>
        </row>
        <row r="846">
          <cell r="B846">
            <v>3295136412</v>
          </cell>
          <cell r="G846">
            <v>1424</v>
          </cell>
        </row>
        <row r="847">
          <cell r="B847">
            <v>932198001</v>
          </cell>
          <cell r="G847">
            <v>274</v>
          </cell>
        </row>
        <row r="848">
          <cell r="B848">
            <v>932198003</v>
          </cell>
          <cell r="G848">
            <v>250</v>
          </cell>
        </row>
        <row r="849">
          <cell r="B849">
            <v>932198004</v>
          </cell>
          <cell r="G849">
            <v>596</v>
          </cell>
        </row>
        <row r="850">
          <cell r="B850">
            <v>932198005</v>
          </cell>
          <cell r="G850">
            <v>662</v>
          </cell>
        </row>
        <row r="851">
          <cell r="B851">
            <v>3295170407</v>
          </cell>
          <cell r="G851">
            <v>1913</v>
          </cell>
        </row>
        <row r="852">
          <cell r="B852">
            <v>3295170408</v>
          </cell>
          <cell r="G852">
            <v>493</v>
          </cell>
        </row>
        <row r="853">
          <cell r="B853">
            <v>3295170409</v>
          </cell>
          <cell r="G853">
            <v>493</v>
          </cell>
        </row>
        <row r="854">
          <cell r="B854">
            <v>3295170410</v>
          </cell>
          <cell r="G854">
            <v>528</v>
          </cell>
        </row>
        <row r="855">
          <cell r="B855">
            <v>3295170411</v>
          </cell>
          <cell r="G855">
            <v>528</v>
          </cell>
        </row>
        <row r="856">
          <cell r="B856">
            <v>3295170412</v>
          </cell>
          <cell r="G856">
            <v>84</v>
          </cell>
        </row>
        <row r="857">
          <cell r="B857">
            <v>3295170413</v>
          </cell>
          <cell r="G857">
            <v>879</v>
          </cell>
        </row>
        <row r="858">
          <cell r="B858">
            <v>3295136842</v>
          </cell>
          <cell r="G858">
            <v>6739</v>
          </cell>
        </row>
        <row r="859">
          <cell r="B859">
            <v>3295136843</v>
          </cell>
          <cell r="G859">
            <v>1246</v>
          </cell>
        </row>
        <row r="860">
          <cell r="B860">
            <v>3295136844</v>
          </cell>
          <cell r="G860">
            <v>515</v>
          </cell>
        </row>
        <row r="861">
          <cell r="B861">
            <v>3295137809</v>
          </cell>
          <cell r="G861">
            <v>10347</v>
          </cell>
        </row>
        <row r="862">
          <cell r="B862">
            <v>3295138801</v>
          </cell>
          <cell r="G862">
            <v>1194</v>
          </cell>
        </row>
        <row r="863">
          <cell r="B863">
            <v>3295139802</v>
          </cell>
          <cell r="G863">
            <v>1683</v>
          </cell>
        </row>
        <row r="864">
          <cell r="B864">
            <v>3295136845</v>
          </cell>
          <cell r="G864">
            <v>234</v>
          </cell>
        </row>
        <row r="865">
          <cell r="B865">
            <v>3295136816</v>
          </cell>
          <cell r="G865">
            <v>5576</v>
          </cell>
        </row>
        <row r="866">
          <cell r="B866">
            <v>3295136614</v>
          </cell>
          <cell r="G866">
            <v>1606</v>
          </cell>
        </row>
        <row r="867">
          <cell r="B867">
            <v>3295136608</v>
          </cell>
          <cell r="G867">
            <v>6263</v>
          </cell>
        </row>
        <row r="868">
          <cell r="B868">
            <v>3295136609</v>
          </cell>
          <cell r="G868">
            <v>7051</v>
          </cell>
        </row>
        <row r="869">
          <cell r="B869">
            <v>3295136610</v>
          </cell>
          <cell r="G869">
            <v>6525</v>
          </cell>
        </row>
        <row r="870">
          <cell r="B870">
            <v>3295136611</v>
          </cell>
          <cell r="G870">
            <v>7281</v>
          </cell>
        </row>
        <row r="871">
          <cell r="B871">
            <v>3295136612</v>
          </cell>
          <cell r="G871">
            <v>7020</v>
          </cell>
        </row>
        <row r="872">
          <cell r="B872">
            <v>3295136613</v>
          </cell>
          <cell r="G872">
            <v>8315</v>
          </cell>
        </row>
        <row r="875">
          <cell r="B875">
            <v>3295137804</v>
          </cell>
          <cell r="G875">
            <v>3053</v>
          </cell>
        </row>
        <row r="876">
          <cell r="B876">
            <v>3295137805</v>
          </cell>
          <cell r="G876">
            <v>4893</v>
          </cell>
        </row>
        <row r="877">
          <cell r="B877">
            <v>3295137806</v>
          </cell>
          <cell r="G877">
            <v>6592</v>
          </cell>
        </row>
        <row r="878">
          <cell r="B878">
            <v>3295137808</v>
          </cell>
          <cell r="G878">
            <v>6500</v>
          </cell>
        </row>
        <row r="879">
          <cell r="B879">
            <v>3295136840</v>
          </cell>
          <cell r="G879">
            <v>1777</v>
          </cell>
        </row>
        <row r="880">
          <cell r="B880">
            <v>3295136841</v>
          </cell>
          <cell r="G880">
            <v>2266</v>
          </cell>
        </row>
        <row r="881">
          <cell r="B881">
            <v>3295136832</v>
          </cell>
          <cell r="G881">
            <v>4822</v>
          </cell>
        </row>
        <row r="882">
          <cell r="B882">
            <v>3295136833</v>
          </cell>
          <cell r="G882">
            <v>8973</v>
          </cell>
        </row>
        <row r="883">
          <cell r="B883">
            <v>3295136834</v>
          </cell>
          <cell r="G883">
            <v>15854</v>
          </cell>
        </row>
        <row r="884">
          <cell r="B884">
            <v>3295137802</v>
          </cell>
          <cell r="G884">
            <v>2827</v>
          </cell>
        </row>
        <row r="885">
          <cell r="B885">
            <v>3295137607</v>
          </cell>
          <cell r="G885">
            <v>3279</v>
          </cell>
        </row>
        <row r="886">
          <cell r="B886">
            <v>3295137606</v>
          </cell>
          <cell r="G886">
            <v>1321</v>
          </cell>
        </row>
        <row r="887">
          <cell r="B887">
            <v>3295157102</v>
          </cell>
          <cell r="G887">
            <v>3248</v>
          </cell>
        </row>
        <row r="888">
          <cell r="B888">
            <v>3295137608</v>
          </cell>
          <cell r="G888">
            <v>547</v>
          </cell>
        </row>
        <row r="889">
          <cell r="B889">
            <v>3295137601</v>
          </cell>
          <cell r="G889">
            <v>2140</v>
          </cell>
        </row>
        <row r="890">
          <cell r="B890">
            <v>3295137602</v>
          </cell>
          <cell r="G890">
            <v>3203</v>
          </cell>
        </row>
        <row r="891">
          <cell r="B891">
            <v>3295137603</v>
          </cell>
          <cell r="G891">
            <v>4229</v>
          </cell>
        </row>
        <row r="892">
          <cell r="B892">
            <v>3295137605</v>
          </cell>
          <cell r="G892">
            <v>11334</v>
          </cell>
        </row>
        <row r="893">
          <cell r="B893">
            <v>3296137601</v>
          </cell>
          <cell r="G893">
            <v>8151</v>
          </cell>
        </row>
        <row r="894">
          <cell r="B894">
            <v>3296137001</v>
          </cell>
          <cell r="G894">
            <v>9418</v>
          </cell>
        </row>
        <row r="895">
          <cell r="B895">
            <v>3296137002</v>
          </cell>
          <cell r="G895">
            <v>13083</v>
          </cell>
        </row>
        <row r="896">
          <cell r="B896">
            <v>3296137003</v>
          </cell>
          <cell r="G896">
            <v>13083</v>
          </cell>
        </row>
        <row r="897">
          <cell r="B897">
            <v>3296137004</v>
          </cell>
          <cell r="G897">
            <v>13083</v>
          </cell>
        </row>
        <row r="898">
          <cell r="B898">
            <v>3296137005</v>
          </cell>
          <cell r="G898">
            <v>13083</v>
          </cell>
        </row>
        <row r="899">
          <cell r="B899">
            <v>3296137006</v>
          </cell>
          <cell r="G899">
            <v>13083</v>
          </cell>
        </row>
        <row r="900">
          <cell r="B900">
            <v>3296137007</v>
          </cell>
          <cell r="G900">
            <v>13083</v>
          </cell>
        </row>
        <row r="901">
          <cell r="B901">
            <v>3296137008</v>
          </cell>
          <cell r="G901">
            <v>5864</v>
          </cell>
        </row>
        <row r="902">
          <cell r="B902">
            <v>3296137011</v>
          </cell>
          <cell r="G902">
            <v>11669</v>
          </cell>
        </row>
        <row r="903">
          <cell r="B903">
            <v>3296137013</v>
          </cell>
          <cell r="G903">
            <v>11669</v>
          </cell>
        </row>
        <row r="904">
          <cell r="B904">
            <v>3296137009</v>
          </cell>
          <cell r="G904">
            <v>11669</v>
          </cell>
        </row>
        <row r="905">
          <cell r="B905">
            <v>3296137010</v>
          </cell>
          <cell r="G905">
            <v>11669</v>
          </cell>
        </row>
        <row r="906">
          <cell r="B906">
            <v>3296137012</v>
          </cell>
          <cell r="G906">
            <v>6569</v>
          </cell>
        </row>
        <row r="907">
          <cell r="B907">
            <v>3296137014</v>
          </cell>
          <cell r="G907">
            <v>7708</v>
          </cell>
        </row>
        <row r="908">
          <cell r="B908">
            <v>3296137101</v>
          </cell>
          <cell r="G908">
            <v>9203</v>
          </cell>
        </row>
        <row r="909">
          <cell r="B909">
            <v>3296137102</v>
          </cell>
          <cell r="G909">
            <v>13743</v>
          </cell>
        </row>
        <row r="910">
          <cell r="B910">
            <v>3296137103</v>
          </cell>
          <cell r="G910">
            <v>13743</v>
          </cell>
        </row>
        <row r="911">
          <cell r="B911">
            <v>3296137104</v>
          </cell>
          <cell r="G911">
            <v>13743</v>
          </cell>
        </row>
        <row r="912">
          <cell r="B912">
            <v>3296137105</v>
          </cell>
          <cell r="G912">
            <v>13743</v>
          </cell>
        </row>
        <row r="913">
          <cell r="B913">
            <v>3296137106</v>
          </cell>
          <cell r="G913">
            <v>13743</v>
          </cell>
        </row>
        <row r="914">
          <cell r="B914">
            <v>3296137107</v>
          </cell>
          <cell r="G914">
            <v>13743</v>
          </cell>
        </row>
        <row r="915">
          <cell r="B915">
            <v>3296137108</v>
          </cell>
          <cell r="G915">
            <v>6485</v>
          </cell>
        </row>
        <row r="916">
          <cell r="B916">
            <v>3296137111</v>
          </cell>
          <cell r="G916">
            <v>6899</v>
          </cell>
        </row>
        <row r="917">
          <cell r="B917">
            <v>3296137113</v>
          </cell>
          <cell r="G917">
            <v>12208</v>
          </cell>
        </row>
        <row r="918">
          <cell r="B918">
            <v>3296137109</v>
          </cell>
          <cell r="G918">
            <v>12208</v>
          </cell>
        </row>
        <row r="919">
          <cell r="B919">
            <v>3296137110</v>
          </cell>
          <cell r="G919">
            <v>6899</v>
          </cell>
        </row>
        <row r="920">
          <cell r="B920">
            <v>3296137112</v>
          </cell>
          <cell r="G920">
            <v>6935</v>
          </cell>
        </row>
        <row r="921">
          <cell r="B921">
            <v>3296137114</v>
          </cell>
          <cell r="G921">
            <v>12490</v>
          </cell>
        </row>
        <row r="922">
          <cell r="B922">
            <v>3296137201</v>
          </cell>
          <cell r="G922">
            <v>11076</v>
          </cell>
        </row>
        <row r="923">
          <cell r="B923">
            <v>3296137202</v>
          </cell>
          <cell r="G923">
            <v>13541</v>
          </cell>
        </row>
        <row r="924">
          <cell r="B924">
            <v>3296137203</v>
          </cell>
          <cell r="G924">
            <v>13541</v>
          </cell>
        </row>
        <row r="925">
          <cell r="B925">
            <v>3296137204</v>
          </cell>
          <cell r="G925">
            <v>13541</v>
          </cell>
        </row>
        <row r="926">
          <cell r="B926">
            <v>3296137205</v>
          </cell>
          <cell r="G926">
            <v>13541</v>
          </cell>
        </row>
        <row r="927">
          <cell r="B927">
            <v>3296137206</v>
          </cell>
          <cell r="G927">
            <v>13541</v>
          </cell>
        </row>
        <row r="928">
          <cell r="B928">
            <v>3296137207</v>
          </cell>
          <cell r="G928">
            <v>13541</v>
          </cell>
        </row>
        <row r="929">
          <cell r="B929">
            <v>3296137208</v>
          </cell>
          <cell r="G929">
            <v>7258</v>
          </cell>
        </row>
        <row r="930">
          <cell r="B930">
            <v>3296137211</v>
          </cell>
          <cell r="G930">
            <v>15562</v>
          </cell>
        </row>
        <row r="931">
          <cell r="B931">
            <v>3296137213</v>
          </cell>
          <cell r="G931">
            <v>18728</v>
          </cell>
        </row>
        <row r="932">
          <cell r="B932">
            <v>3296137209</v>
          </cell>
          <cell r="G932">
            <v>13894</v>
          </cell>
        </row>
        <row r="933">
          <cell r="B933">
            <v>3296137210</v>
          </cell>
          <cell r="G933">
            <v>13894</v>
          </cell>
        </row>
        <row r="934">
          <cell r="B934">
            <v>3296137212</v>
          </cell>
          <cell r="G934">
            <v>15518</v>
          </cell>
        </row>
        <row r="935">
          <cell r="B935">
            <v>3296137214</v>
          </cell>
          <cell r="G935">
            <v>17381</v>
          </cell>
        </row>
        <row r="936">
          <cell r="B936">
            <v>3296137301</v>
          </cell>
          <cell r="G936">
            <v>10874</v>
          </cell>
        </row>
        <row r="937">
          <cell r="B937">
            <v>3296137302</v>
          </cell>
          <cell r="G937">
            <v>14551</v>
          </cell>
        </row>
        <row r="938">
          <cell r="B938">
            <v>3296137303</v>
          </cell>
          <cell r="G938">
            <v>12992</v>
          </cell>
        </row>
        <row r="939">
          <cell r="B939">
            <v>3296137304</v>
          </cell>
          <cell r="G939">
            <v>14551</v>
          </cell>
        </row>
        <row r="940">
          <cell r="B940">
            <v>3296137305</v>
          </cell>
          <cell r="G940">
            <v>14551</v>
          </cell>
        </row>
        <row r="941">
          <cell r="B941">
            <v>3296137306</v>
          </cell>
          <cell r="G941">
            <v>14551</v>
          </cell>
        </row>
        <row r="942">
          <cell r="B942">
            <v>3296137307</v>
          </cell>
          <cell r="G942">
            <v>14551</v>
          </cell>
        </row>
        <row r="943">
          <cell r="B943">
            <v>3296137308</v>
          </cell>
          <cell r="G943">
            <v>7530</v>
          </cell>
        </row>
        <row r="944">
          <cell r="B944">
            <v>3296137310</v>
          </cell>
          <cell r="G944">
            <v>15763</v>
          </cell>
        </row>
        <row r="945">
          <cell r="B945">
            <v>3296137309</v>
          </cell>
          <cell r="G945">
            <v>17852</v>
          </cell>
        </row>
        <row r="946">
          <cell r="B946">
            <v>3296137311</v>
          </cell>
          <cell r="G946">
            <v>17852</v>
          </cell>
        </row>
        <row r="947">
          <cell r="B947">
            <v>3296137402</v>
          </cell>
          <cell r="G947">
            <v>16774</v>
          </cell>
        </row>
        <row r="948">
          <cell r="B948">
            <v>3295139801</v>
          </cell>
          <cell r="G948">
            <v>2859</v>
          </cell>
        </row>
        <row r="949">
          <cell r="B949">
            <v>3295138601</v>
          </cell>
          <cell r="G949">
            <v>898</v>
          </cell>
        </row>
        <row r="950">
          <cell r="B950">
            <v>3296138602</v>
          </cell>
          <cell r="G950">
            <v>4922</v>
          </cell>
        </row>
        <row r="951">
          <cell r="B951">
            <v>3296138603</v>
          </cell>
          <cell r="G951">
            <v>6677</v>
          </cell>
        </row>
        <row r="952">
          <cell r="B952">
            <v>3295138602</v>
          </cell>
          <cell r="G952">
            <v>1132</v>
          </cell>
        </row>
        <row r="953">
          <cell r="B953">
            <v>3295138604</v>
          </cell>
          <cell r="G953">
            <v>1132</v>
          </cell>
        </row>
        <row r="954">
          <cell r="B954">
            <v>3296138601</v>
          </cell>
          <cell r="G954">
            <v>12787</v>
          </cell>
        </row>
        <row r="955">
          <cell r="B955">
            <v>3296138001</v>
          </cell>
          <cell r="G955">
            <v>17852</v>
          </cell>
        </row>
        <row r="956">
          <cell r="B956">
            <v>3296138002</v>
          </cell>
          <cell r="G956">
            <v>20883</v>
          </cell>
        </row>
        <row r="957">
          <cell r="B957">
            <v>3296138003</v>
          </cell>
          <cell r="G957">
            <v>20883</v>
          </cell>
        </row>
        <row r="958">
          <cell r="B958">
            <v>3296138004</v>
          </cell>
          <cell r="G958">
            <v>20883</v>
          </cell>
        </row>
        <row r="959">
          <cell r="B959">
            <v>3296138005</v>
          </cell>
          <cell r="G959">
            <v>20883</v>
          </cell>
        </row>
        <row r="960">
          <cell r="B960">
            <v>3296138006</v>
          </cell>
          <cell r="G960">
            <v>20883</v>
          </cell>
        </row>
        <row r="961">
          <cell r="B961">
            <v>3296138007</v>
          </cell>
          <cell r="G961">
            <v>20883</v>
          </cell>
        </row>
        <row r="962">
          <cell r="B962">
            <v>3296138008</v>
          </cell>
          <cell r="G962">
            <v>13233</v>
          </cell>
        </row>
        <row r="963">
          <cell r="B963">
            <v>3296138011</v>
          </cell>
          <cell r="G963">
            <v>21422</v>
          </cell>
        </row>
        <row r="964">
          <cell r="B964">
            <v>3296138013</v>
          </cell>
          <cell r="G964">
            <v>21422</v>
          </cell>
        </row>
        <row r="965">
          <cell r="B965">
            <v>3296138009</v>
          </cell>
          <cell r="G965">
            <v>21422</v>
          </cell>
        </row>
        <row r="966">
          <cell r="B966">
            <v>3296138010</v>
          </cell>
          <cell r="G966">
            <v>21422</v>
          </cell>
        </row>
        <row r="967">
          <cell r="B967">
            <v>3296138012</v>
          </cell>
          <cell r="G967">
            <v>22029</v>
          </cell>
        </row>
        <row r="968">
          <cell r="B968">
            <v>3296138014</v>
          </cell>
          <cell r="G968">
            <v>20652</v>
          </cell>
        </row>
        <row r="969">
          <cell r="B969">
            <v>3296138101</v>
          </cell>
          <cell r="G969">
            <v>17920</v>
          </cell>
        </row>
        <row r="970">
          <cell r="B970">
            <v>3296138102</v>
          </cell>
          <cell r="G970">
            <v>21018</v>
          </cell>
        </row>
        <row r="971">
          <cell r="B971">
            <v>3296138103</v>
          </cell>
          <cell r="G971">
            <v>21018</v>
          </cell>
        </row>
        <row r="972">
          <cell r="B972">
            <v>3296138104</v>
          </cell>
          <cell r="G972">
            <v>21018</v>
          </cell>
        </row>
        <row r="973">
          <cell r="B973">
            <v>3296138105</v>
          </cell>
          <cell r="G973">
            <v>21018</v>
          </cell>
        </row>
        <row r="974">
          <cell r="B974">
            <v>3296138106</v>
          </cell>
          <cell r="G974">
            <v>21018</v>
          </cell>
        </row>
        <row r="975">
          <cell r="B975">
            <v>3296138107</v>
          </cell>
          <cell r="G975">
            <v>21018</v>
          </cell>
        </row>
        <row r="976">
          <cell r="B976">
            <v>3296138108</v>
          </cell>
          <cell r="G976">
            <v>13292</v>
          </cell>
        </row>
        <row r="977">
          <cell r="B977">
            <v>3296138111</v>
          </cell>
          <cell r="G977">
            <v>21826</v>
          </cell>
        </row>
        <row r="978">
          <cell r="B978">
            <v>3296138113</v>
          </cell>
          <cell r="G978">
            <v>21826</v>
          </cell>
        </row>
        <row r="979">
          <cell r="B979">
            <v>3296138109</v>
          </cell>
          <cell r="G979">
            <v>21826</v>
          </cell>
        </row>
        <row r="980">
          <cell r="B980">
            <v>3296138110</v>
          </cell>
          <cell r="G980">
            <v>21826</v>
          </cell>
        </row>
        <row r="981">
          <cell r="B981">
            <v>3296138112</v>
          </cell>
          <cell r="G981">
            <v>17142</v>
          </cell>
        </row>
        <row r="982">
          <cell r="B982">
            <v>3296138114</v>
          </cell>
          <cell r="G982">
            <v>17142</v>
          </cell>
        </row>
        <row r="983">
          <cell r="B983">
            <v>3296138201</v>
          </cell>
          <cell r="G983">
            <v>18459</v>
          </cell>
        </row>
        <row r="984">
          <cell r="B984">
            <v>3296138202</v>
          </cell>
          <cell r="G984">
            <v>23308</v>
          </cell>
        </row>
        <row r="985">
          <cell r="B985">
            <v>3296138203</v>
          </cell>
          <cell r="G985">
            <v>23308</v>
          </cell>
        </row>
        <row r="986">
          <cell r="B986">
            <v>3296138204</v>
          </cell>
          <cell r="G986">
            <v>23308</v>
          </cell>
        </row>
        <row r="987">
          <cell r="B987">
            <v>3296138205</v>
          </cell>
          <cell r="G987">
            <v>23308</v>
          </cell>
        </row>
        <row r="988">
          <cell r="B988">
            <v>3296138206</v>
          </cell>
          <cell r="G988">
            <v>23308</v>
          </cell>
        </row>
        <row r="989">
          <cell r="B989">
            <v>3296138207</v>
          </cell>
          <cell r="G989">
            <v>23308</v>
          </cell>
        </row>
        <row r="990">
          <cell r="B990">
            <v>3296138208</v>
          </cell>
          <cell r="G990">
            <v>14796</v>
          </cell>
        </row>
        <row r="991">
          <cell r="B991">
            <v>3296138211</v>
          </cell>
          <cell r="G991">
            <v>25396</v>
          </cell>
        </row>
        <row r="992">
          <cell r="B992">
            <v>3296138213</v>
          </cell>
          <cell r="G992">
            <v>25396</v>
          </cell>
        </row>
        <row r="993">
          <cell r="B993">
            <v>3296138209</v>
          </cell>
          <cell r="G993">
            <v>25396</v>
          </cell>
        </row>
        <row r="994">
          <cell r="B994">
            <v>3296138210</v>
          </cell>
          <cell r="G994">
            <v>25396</v>
          </cell>
        </row>
        <row r="995">
          <cell r="B995">
            <v>3296138212</v>
          </cell>
          <cell r="G995">
            <v>26205</v>
          </cell>
        </row>
        <row r="996">
          <cell r="B996">
            <v>3296138214</v>
          </cell>
          <cell r="G996">
            <v>26205</v>
          </cell>
        </row>
        <row r="997">
          <cell r="B997">
            <v>3296138301</v>
          </cell>
          <cell r="G997">
            <v>18998</v>
          </cell>
        </row>
        <row r="998">
          <cell r="B998">
            <v>3296138302</v>
          </cell>
          <cell r="G998">
            <v>23914</v>
          </cell>
        </row>
        <row r="999">
          <cell r="B999">
            <v>3296138303</v>
          </cell>
          <cell r="G999">
            <v>23914</v>
          </cell>
        </row>
        <row r="1000">
          <cell r="B1000">
            <v>3296138304</v>
          </cell>
          <cell r="G1000">
            <v>23914</v>
          </cell>
        </row>
        <row r="1001">
          <cell r="B1001">
            <v>3296138305</v>
          </cell>
          <cell r="G1001">
            <v>23914</v>
          </cell>
        </row>
        <row r="1002">
          <cell r="B1002">
            <v>3296138306</v>
          </cell>
          <cell r="G1002">
            <v>23914</v>
          </cell>
        </row>
        <row r="1003">
          <cell r="B1003">
            <v>3296138307</v>
          </cell>
          <cell r="G1003">
            <v>23914</v>
          </cell>
        </row>
        <row r="1004">
          <cell r="B1004">
            <v>3296138308</v>
          </cell>
          <cell r="G1004">
            <v>15097</v>
          </cell>
        </row>
        <row r="1005">
          <cell r="B1005">
            <v>3296138310</v>
          </cell>
          <cell r="G1005">
            <v>26003</v>
          </cell>
        </row>
        <row r="1006">
          <cell r="B1006">
            <v>3296138309</v>
          </cell>
          <cell r="G1006">
            <v>26003</v>
          </cell>
        </row>
        <row r="1007">
          <cell r="B1007">
            <v>3296138311</v>
          </cell>
          <cell r="G1007">
            <v>26744</v>
          </cell>
        </row>
        <row r="1008">
          <cell r="B1008">
            <v>3296138401</v>
          </cell>
          <cell r="G1008">
            <v>17782</v>
          </cell>
        </row>
        <row r="1009">
          <cell r="B1009">
            <v>3296139601</v>
          </cell>
          <cell r="G1009">
            <v>7239</v>
          </cell>
        </row>
        <row r="1010">
          <cell r="B1010">
            <v>3296139602</v>
          </cell>
          <cell r="G1010">
            <v>6563</v>
          </cell>
        </row>
        <row r="1011">
          <cell r="B1011">
            <v>3296139603</v>
          </cell>
          <cell r="G1011">
            <v>12487</v>
          </cell>
        </row>
        <row r="1012">
          <cell r="B1012">
            <v>3295139603</v>
          </cell>
          <cell r="G1012">
            <v>1181</v>
          </cell>
        </row>
        <row r="1013">
          <cell r="B1013">
            <v>3296139501</v>
          </cell>
          <cell r="G1013">
            <v>19199</v>
          </cell>
        </row>
        <row r="1014">
          <cell r="B1014">
            <v>3296139001</v>
          </cell>
          <cell r="G1014">
            <v>21759</v>
          </cell>
        </row>
        <row r="1015">
          <cell r="B1015">
            <v>3296139002</v>
          </cell>
          <cell r="G1015">
            <v>23242</v>
          </cell>
        </row>
        <row r="1016">
          <cell r="B1016">
            <v>3296139003</v>
          </cell>
          <cell r="G1016">
            <v>23242</v>
          </cell>
        </row>
        <row r="1017">
          <cell r="B1017">
            <v>3296139004</v>
          </cell>
          <cell r="G1017">
            <v>23242</v>
          </cell>
        </row>
        <row r="1018">
          <cell r="B1018">
            <v>3296139005</v>
          </cell>
          <cell r="G1018">
            <v>23242</v>
          </cell>
        </row>
        <row r="1019">
          <cell r="B1019">
            <v>3296139006</v>
          </cell>
          <cell r="G1019">
            <v>23242</v>
          </cell>
        </row>
        <row r="1020">
          <cell r="B1020">
            <v>3296139007</v>
          </cell>
          <cell r="G1020">
            <v>23242</v>
          </cell>
        </row>
        <row r="1021">
          <cell r="B1021">
            <v>3296139008</v>
          </cell>
          <cell r="G1021">
            <v>16962</v>
          </cell>
        </row>
        <row r="1022">
          <cell r="B1022">
            <v>3296139011</v>
          </cell>
          <cell r="G1022">
            <v>23848</v>
          </cell>
        </row>
        <row r="1023">
          <cell r="B1023">
            <v>3296139013</v>
          </cell>
          <cell r="G1023">
            <v>25195</v>
          </cell>
        </row>
        <row r="1024">
          <cell r="B1024">
            <v>3296139009</v>
          </cell>
          <cell r="G1024">
            <v>23848</v>
          </cell>
        </row>
        <row r="1025">
          <cell r="B1025">
            <v>3296139010</v>
          </cell>
          <cell r="G1025">
            <v>23848</v>
          </cell>
        </row>
        <row r="1026">
          <cell r="B1026">
            <v>3296139012</v>
          </cell>
          <cell r="G1026">
            <v>24521</v>
          </cell>
        </row>
        <row r="1027">
          <cell r="B1027">
            <v>3296139014</v>
          </cell>
          <cell r="G1027">
            <v>24521</v>
          </cell>
        </row>
        <row r="1028">
          <cell r="B1028">
            <v>3296139101</v>
          </cell>
          <cell r="G1028">
            <v>17043</v>
          </cell>
        </row>
        <row r="1029">
          <cell r="B1029">
            <v>3296139102</v>
          </cell>
          <cell r="G1029">
            <v>23375</v>
          </cell>
        </row>
        <row r="1030">
          <cell r="B1030">
            <v>3296139103</v>
          </cell>
          <cell r="G1030">
            <v>23375</v>
          </cell>
        </row>
        <row r="1031">
          <cell r="B1031">
            <v>3296139104</v>
          </cell>
          <cell r="G1031">
            <v>23375</v>
          </cell>
        </row>
        <row r="1032">
          <cell r="B1032">
            <v>3296139105</v>
          </cell>
          <cell r="G1032">
            <v>23375</v>
          </cell>
        </row>
        <row r="1033">
          <cell r="B1033">
            <v>3296139106</v>
          </cell>
          <cell r="G1033">
            <v>23375</v>
          </cell>
        </row>
        <row r="1034">
          <cell r="B1034">
            <v>3296139107</v>
          </cell>
          <cell r="G1034">
            <v>23375</v>
          </cell>
        </row>
        <row r="1035">
          <cell r="B1035">
            <v>3296139108</v>
          </cell>
          <cell r="G1035">
            <v>15518</v>
          </cell>
        </row>
        <row r="1036">
          <cell r="B1036">
            <v>3296139112</v>
          </cell>
          <cell r="G1036">
            <v>24251</v>
          </cell>
        </row>
        <row r="1037">
          <cell r="B1037">
            <v>3296139114</v>
          </cell>
          <cell r="G1037">
            <v>24251</v>
          </cell>
        </row>
        <row r="1038">
          <cell r="B1038">
            <v>3296139110</v>
          </cell>
          <cell r="G1038">
            <v>24251</v>
          </cell>
        </row>
        <row r="1039">
          <cell r="B1039">
            <v>3296139111</v>
          </cell>
          <cell r="G1039">
            <v>24251</v>
          </cell>
        </row>
        <row r="1040">
          <cell r="B1040">
            <v>3296139113</v>
          </cell>
          <cell r="G1040">
            <v>17924</v>
          </cell>
        </row>
        <row r="1041">
          <cell r="B1041">
            <v>3296139115</v>
          </cell>
          <cell r="G1041">
            <v>17924</v>
          </cell>
        </row>
        <row r="1042">
          <cell r="B1042">
            <v>3296139201</v>
          </cell>
          <cell r="G1042">
            <v>17717</v>
          </cell>
        </row>
        <row r="1043">
          <cell r="B1043">
            <v>3296139202</v>
          </cell>
          <cell r="G1043">
            <v>23780</v>
          </cell>
        </row>
        <row r="1044">
          <cell r="B1044">
            <v>3296139203</v>
          </cell>
          <cell r="G1044">
            <v>23780</v>
          </cell>
        </row>
        <row r="1045">
          <cell r="B1045">
            <v>3296139204</v>
          </cell>
          <cell r="G1045">
            <v>23780</v>
          </cell>
        </row>
        <row r="1046">
          <cell r="B1046">
            <v>3296139205</v>
          </cell>
          <cell r="G1046">
            <v>23780</v>
          </cell>
        </row>
        <row r="1047">
          <cell r="B1047">
            <v>3296139206</v>
          </cell>
          <cell r="G1047">
            <v>23780</v>
          </cell>
        </row>
        <row r="1048">
          <cell r="B1048">
            <v>3296139207</v>
          </cell>
          <cell r="G1048">
            <v>23780</v>
          </cell>
        </row>
        <row r="1049">
          <cell r="B1049">
            <v>3296139208</v>
          </cell>
          <cell r="G1049">
            <v>16721</v>
          </cell>
        </row>
        <row r="1050">
          <cell r="B1050">
            <v>3296139211</v>
          </cell>
          <cell r="G1050">
            <v>25935</v>
          </cell>
        </row>
        <row r="1051">
          <cell r="B1051">
            <v>3296139213</v>
          </cell>
          <cell r="G1051">
            <v>25935</v>
          </cell>
        </row>
        <row r="1052">
          <cell r="B1052">
            <v>3296139209</v>
          </cell>
          <cell r="G1052">
            <v>25935</v>
          </cell>
        </row>
        <row r="1053">
          <cell r="B1053">
            <v>3296139210</v>
          </cell>
          <cell r="G1053">
            <v>25935</v>
          </cell>
        </row>
        <row r="1054">
          <cell r="B1054">
            <v>3296139212</v>
          </cell>
          <cell r="G1054">
            <v>26676</v>
          </cell>
        </row>
        <row r="1055">
          <cell r="B1055">
            <v>3296139214</v>
          </cell>
          <cell r="G1055">
            <v>26676</v>
          </cell>
        </row>
        <row r="1056">
          <cell r="B1056">
            <v>3296139301</v>
          </cell>
          <cell r="G1056">
            <v>17852</v>
          </cell>
        </row>
        <row r="1057">
          <cell r="B1057">
            <v>3296139302</v>
          </cell>
          <cell r="G1057">
            <v>24387</v>
          </cell>
        </row>
        <row r="1058">
          <cell r="B1058">
            <v>3296139303</v>
          </cell>
          <cell r="G1058">
            <v>24387</v>
          </cell>
        </row>
        <row r="1059">
          <cell r="B1059">
            <v>3296139304</v>
          </cell>
          <cell r="G1059">
            <v>24387</v>
          </cell>
        </row>
        <row r="1060">
          <cell r="B1060">
            <v>3296139305</v>
          </cell>
          <cell r="G1060">
            <v>24387</v>
          </cell>
        </row>
        <row r="1061">
          <cell r="B1061">
            <v>3296139306</v>
          </cell>
          <cell r="G1061">
            <v>24387</v>
          </cell>
        </row>
        <row r="1062">
          <cell r="B1062">
            <v>3296139307</v>
          </cell>
          <cell r="G1062">
            <v>24387</v>
          </cell>
        </row>
        <row r="1063">
          <cell r="B1063">
            <v>3296139308</v>
          </cell>
          <cell r="G1063">
            <v>16240</v>
          </cell>
        </row>
        <row r="1064">
          <cell r="B1064">
            <v>3296139310</v>
          </cell>
          <cell r="G1064">
            <v>26474</v>
          </cell>
        </row>
        <row r="1065">
          <cell r="B1065">
            <v>3296139309</v>
          </cell>
          <cell r="G1065">
            <v>26474</v>
          </cell>
        </row>
        <row r="1066">
          <cell r="B1066">
            <v>3296139311</v>
          </cell>
          <cell r="G1066">
            <v>27282</v>
          </cell>
        </row>
        <row r="1067">
          <cell r="B1067">
            <v>3296139403</v>
          </cell>
          <cell r="G1067">
            <v>22014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topLeftCell="A4" zoomScale="80" zoomScaleNormal="80" zoomScaleSheetLayoutView="70" workbookViewId="0">
      <selection activeCell="C18" sqref="C18"/>
    </sheetView>
  </sheetViews>
  <sheetFormatPr defaultColWidth="11.5546875" defaultRowHeight="13.2" x14ac:dyDescent="0.25"/>
  <cols>
    <col min="1" max="1" width="98.6640625" style="25" customWidth="1"/>
    <col min="2" max="2" width="22.88671875" style="25" customWidth="1"/>
    <col min="3" max="3" width="19.6640625" style="25" customWidth="1"/>
    <col min="4" max="6" width="11.5546875" style="26"/>
    <col min="7" max="7" width="61.33203125" style="26" bestFit="1" customWidth="1"/>
    <col min="8" max="16384" width="11.5546875" style="26"/>
  </cols>
  <sheetData>
    <row r="1" spans="1:9" s="11" customFormat="1" ht="103.2" customHeight="1" x14ac:dyDescent="0.25">
      <c r="A1" s="155"/>
      <c r="B1" s="155"/>
      <c r="C1" s="156"/>
    </row>
    <row r="2" spans="1:9" s="148" customFormat="1" ht="44.4" customHeight="1" x14ac:dyDescent="0.25">
      <c r="A2" s="149" t="s">
        <v>261</v>
      </c>
      <c r="B2" s="150"/>
      <c r="C2" s="151"/>
      <c r="D2" s="152"/>
      <c r="E2" s="151"/>
      <c r="F2" s="151"/>
      <c r="G2" s="151"/>
      <c r="H2" s="153"/>
      <c r="I2" s="154"/>
    </row>
    <row r="3" spans="1:9" s="12" customFormat="1" ht="16.5" customHeight="1" x14ac:dyDescent="0.25">
      <c r="A3" s="13"/>
      <c r="B3" s="13"/>
      <c r="C3" s="13"/>
    </row>
    <row r="4" spans="1:9" s="17" customFormat="1" ht="15.9" customHeight="1" x14ac:dyDescent="0.25">
      <c r="A4" s="14" t="s">
        <v>405</v>
      </c>
      <c r="B4" s="15"/>
      <c r="C4" s="16"/>
    </row>
    <row r="5" spans="1:9" s="17" customFormat="1" ht="15.9" customHeight="1" x14ac:dyDescent="0.25">
      <c r="A5" s="14" t="s">
        <v>0</v>
      </c>
      <c r="B5" s="15"/>
      <c r="C5" s="16"/>
    </row>
    <row r="6" spans="1:9" s="11" customFormat="1" ht="15" customHeight="1" thickBot="1" x14ac:dyDescent="0.3">
      <c r="A6" s="18"/>
      <c r="B6" s="18"/>
      <c r="C6" s="18"/>
    </row>
    <row r="7" spans="1:9" s="19" customFormat="1" ht="39.9" customHeight="1" x14ac:dyDescent="0.3">
      <c r="A7" s="146" t="s">
        <v>130</v>
      </c>
      <c r="B7" s="146" t="s">
        <v>250</v>
      </c>
      <c r="C7" s="147" t="s">
        <v>131</v>
      </c>
    </row>
    <row r="8" spans="1:9" s="11" customFormat="1" ht="15" customHeight="1" x14ac:dyDescent="0.25">
      <c r="A8" s="18"/>
      <c r="B8" s="18"/>
      <c r="C8" s="18"/>
    </row>
    <row r="9" spans="1:9" s="11" customFormat="1" ht="19.95" customHeight="1" x14ac:dyDescent="0.25">
      <c r="A9" s="20" t="s">
        <v>256</v>
      </c>
      <c r="B9" s="21" t="s">
        <v>123</v>
      </c>
      <c r="C9" s="22">
        <v>0</v>
      </c>
    </row>
    <row r="10" spans="1:9" s="11" customFormat="1" ht="19.95" customHeight="1" x14ac:dyDescent="0.25">
      <c r="A10" s="20" t="s">
        <v>254</v>
      </c>
      <c r="B10" s="21" t="s">
        <v>114</v>
      </c>
      <c r="C10" s="22">
        <v>0</v>
      </c>
    </row>
    <row r="11" spans="1:9" s="11" customFormat="1" ht="19.95" customHeight="1" x14ac:dyDescent="0.25">
      <c r="A11" s="20" t="s">
        <v>255</v>
      </c>
      <c r="B11" s="21" t="s">
        <v>115</v>
      </c>
      <c r="C11" s="22">
        <v>0</v>
      </c>
    </row>
    <row r="12" spans="1:9" s="11" customFormat="1" ht="19.95" customHeight="1" x14ac:dyDescent="0.25">
      <c r="A12" s="20" t="s">
        <v>312</v>
      </c>
      <c r="B12" s="21" t="s">
        <v>132</v>
      </c>
      <c r="C12" s="22">
        <v>0</v>
      </c>
    </row>
    <row r="13" spans="1:9" s="11" customFormat="1" ht="19.95" customHeight="1" x14ac:dyDescent="0.25">
      <c r="A13" s="20" t="s">
        <v>259</v>
      </c>
      <c r="B13" s="21" t="s">
        <v>146</v>
      </c>
      <c r="C13" s="22">
        <v>0</v>
      </c>
    </row>
    <row r="14" spans="1:9" s="11" customFormat="1" ht="19.95" customHeight="1" x14ac:dyDescent="0.25">
      <c r="A14" s="20" t="s">
        <v>257</v>
      </c>
      <c r="B14" s="21" t="s">
        <v>246</v>
      </c>
      <c r="C14" s="22">
        <v>0</v>
      </c>
    </row>
    <row r="15" spans="1:9" s="23" customFormat="1" ht="19.95" customHeight="1" x14ac:dyDescent="0.25">
      <c r="A15" s="20" t="s">
        <v>258</v>
      </c>
      <c r="B15" s="21" t="s">
        <v>247</v>
      </c>
      <c r="C15" s="22">
        <v>0</v>
      </c>
    </row>
    <row r="16" spans="1:9" ht="19.95" customHeight="1" x14ac:dyDescent="0.25">
      <c r="A16" s="20" t="s">
        <v>399</v>
      </c>
      <c r="B16" s="21" t="s">
        <v>337</v>
      </c>
      <c r="C16" s="22">
        <v>0</v>
      </c>
    </row>
    <row r="17" spans="1:4" ht="19.95" customHeight="1" x14ac:dyDescent="0.25">
      <c r="A17" s="20" t="s">
        <v>400</v>
      </c>
      <c r="B17" s="21" t="s">
        <v>339</v>
      </c>
      <c r="C17" s="22">
        <v>0</v>
      </c>
    </row>
    <row r="21" spans="1:4" s="24" customFormat="1" ht="15" customHeight="1" x14ac:dyDescent="0.25">
      <c r="A21" s="18"/>
      <c r="B21" s="18"/>
      <c r="C21" s="18"/>
    </row>
    <row r="22" spans="1:4" ht="15.6" x14ac:dyDescent="0.25">
      <c r="A22" s="14" t="s">
        <v>133</v>
      </c>
      <c r="B22" s="14"/>
      <c r="D22" s="24"/>
    </row>
    <row r="23" spans="1:4" s="29" customFormat="1" ht="15.6" x14ac:dyDescent="0.3">
      <c r="A23" s="27" t="s">
        <v>134</v>
      </c>
      <c r="B23" s="27"/>
      <c r="C23" s="28"/>
      <c r="D23" s="24"/>
    </row>
    <row r="24" spans="1:4" s="29" customFormat="1" ht="15" x14ac:dyDescent="0.25">
      <c r="A24" s="27" t="s">
        <v>135</v>
      </c>
      <c r="B24" s="27"/>
      <c r="C24" s="28"/>
    </row>
    <row r="25" spans="1:4" s="29" customFormat="1" ht="15" x14ac:dyDescent="0.25">
      <c r="A25" s="27" t="s">
        <v>136</v>
      </c>
      <c r="B25" s="27"/>
      <c r="C25" s="28"/>
    </row>
    <row r="26" spans="1:4" s="29" customFormat="1" ht="15" x14ac:dyDescent="0.25">
      <c r="A26" s="27" t="s">
        <v>137</v>
      </c>
      <c r="B26" s="27"/>
      <c r="C26" s="28"/>
    </row>
    <row r="27" spans="1:4" ht="15" x14ac:dyDescent="0.25">
      <c r="A27" s="30" t="s">
        <v>138</v>
      </c>
      <c r="B27" s="30"/>
    </row>
  </sheetData>
  <sheetProtection selectLockedCells="1" selectUnlockedCells="1"/>
  <phoneticPr fontId="38" type="noConversion"/>
  <conditionalFormatting sqref="C9:C15">
    <cfRule type="cellIs" dxfId="43" priority="13" stopIfTrue="1" operator="notEqual">
      <formula>0</formula>
    </cfRule>
  </conditionalFormatting>
  <conditionalFormatting sqref="C10">
    <cfRule type="cellIs" dxfId="42" priority="8" stopIfTrue="1" operator="notEqual">
      <formula>0</formula>
    </cfRule>
  </conditionalFormatting>
  <conditionalFormatting sqref="C11">
    <cfRule type="cellIs" dxfId="41" priority="2" stopIfTrue="1" operator="notEqual">
      <formula>0</formula>
    </cfRule>
  </conditionalFormatting>
  <conditionalFormatting sqref="C16:C17">
    <cfRule type="cellIs" dxfId="40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9" display="ŠACHTY REVIZNÍ DN 400" xr:uid="{36711D4F-4E10-40F6-93C1-513FA8154908}"/>
    <hyperlink ref="A13" location="ceník_Raineo!A98" display="HT TVAROVKY" xr:uid="{D0DC4F3C-B9C7-4455-B508-668B35265879}"/>
    <hyperlink ref="A11" location="ceník_Raineo!A40" display="ŠACHTY REVIZNÍ DN630, 800 a1000" xr:uid="{2D5EBD30-91D2-4EF1-B1FD-AE94338FEED4}"/>
    <hyperlink ref="A14" location="ceník_Raineo!A103" display="KG TVAROVKY DN 100-200" xr:uid="{DDF4D99C-C668-4214-A8CF-AC78B0472FC6}"/>
    <hyperlink ref="A12" location="ceník_Raineo!A91" display="TĚSNĚNÍ IN-SITU" xr:uid="{5628802A-D797-421C-BCED-0187E5EE0ACD}"/>
    <hyperlink ref="A15" location="ceník_Raineo!A135" display="KG TVAROVKY DN 250-500" xr:uid="{EB38D769-925E-4501-98CD-4FA57B70662B}"/>
    <hyperlink ref="A16" location="ceník_Raineo!A117" display="KG TRUBKY DN 100-200" xr:uid="{3C10A419-885E-4016-91DA-CBDD60CDF65A}"/>
    <hyperlink ref="A17" location="ceník_Raineo!A153" display="KG TRUBKY DN 250-500" xr:uid="{B6FA86D8-EABF-4D71-AC76-AFE6D8D07D43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M283"/>
  <sheetViews>
    <sheetView showGridLines="0" tabSelected="1" zoomScale="70" zoomScaleNormal="70" zoomScaleSheetLayoutView="70" zoomScalePageLayoutView="60" workbookViewId="0">
      <selection activeCell="L236" sqref="L236"/>
    </sheetView>
  </sheetViews>
  <sheetFormatPr defaultColWidth="20.6640625" defaultRowHeight="13.2" x14ac:dyDescent="0.25"/>
  <cols>
    <col min="1" max="1" width="37.6640625" customWidth="1"/>
    <col min="2" max="2" width="15.6640625" customWidth="1"/>
    <col min="3" max="3" width="23.6640625" customWidth="1"/>
    <col min="4" max="4" width="19.33203125" style="4" customWidth="1"/>
    <col min="5" max="5" width="66.33203125" style="4" customWidth="1"/>
    <col min="6" max="6" width="6.44140625" customWidth="1"/>
    <col min="7" max="7" width="20.88671875" customWidth="1"/>
    <col min="8" max="8" width="21" customWidth="1"/>
    <col min="9" max="9" width="10.33203125" customWidth="1"/>
    <col min="10" max="10" width="11.5546875" customWidth="1"/>
    <col min="11" max="11" width="13.5546875" customWidth="1"/>
    <col min="12" max="12" width="31.33203125" customWidth="1"/>
  </cols>
  <sheetData>
    <row r="1" spans="1:12" ht="147.6" customHeight="1" x14ac:dyDescent="0.25"/>
    <row r="2" spans="1:12" s="66" customFormat="1" ht="44.4" customHeight="1" x14ac:dyDescent="0.25">
      <c r="A2" s="129" t="s">
        <v>261</v>
      </c>
      <c r="B2" s="130"/>
      <c r="C2" s="130"/>
      <c r="D2" s="131"/>
      <c r="E2" s="131"/>
      <c r="F2" s="130"/>
      <c r="G2" s="130"/>
      <c r="H2" s="130"/>
      <c r="I2" s="132"/>
      <c r="J2" s="133"/>
    </row>
    <row r="3" spans="1:12" s="67" customFormat="1" ht="18.600000000000001" customHeight="1" x14ac:dyDescent="0.25">
      <c r="A3" s="115" t="s">
        <v>458</v>
      </c>
      <c r="B3" s="116"/>
      <c r="C3" s="116"/>
      <c r="D3" s="116"/>
      <c r="E3" s="117"/>
      <c r="F3" s="118"/>
      <c r="G3" s="118"/>
      <c r="H3" s="118"/>
      <c r="I3" s="119"/>
      <c r="J3" s="119"/>
      <c r="K3" s="119"/>
    </row>
    <row r="4" spans="1:12" s="67" customFormat="1" ht="16.2" customHeight="1" x14ac:dyDescent="0.25">
      <c r="A4" s="115" t="s">
        <v>0</v>
      </c>
      <c r="B4" s="116"/>
      <c r="C4" s="116"/>
      <c r="D4" s="116"/>
      <c r="E4" s="117"/>
      <c r="F4" s="118"/>
      <c r="G4" s="118"/>
      <c r="H4" s="118"/>
      <c r="I4" s="119"/>
      <c r="J4" s="119"/>
      <c r="K4" s="119"/>
    </row>
    <row r="5" spans="1:12" s="68" customFormat="1" ht="30" customHeight="1" x14ac:dyDescent="0.25">
      <c r="A5" s="134" t="s">
        <v>260</v>
      </c>
      <c r="B5" s="135"/>
      <c r="C5" s="135"/>
      <c r="D5" s="136"/>
      <c r="E5" s="136"/>
      <c r="F5" s="137"/>
      <c r="G5" s="157" t="s">
        <v>4</v>
      </c>
      <c r="H5" s="165">
        <v>0</v>
      </c>
      <c r="I5" s="158" t="s">
        <v>265</v>
      </c>
      <c r="J5" s="166"/>
      <c r="K5" s="167"/>
      <c r="L5" s="161" t="s">
        <v>123</v>
      </c>
    </row>
    <row r="6" spans="1:12" s="69" customFormat="1" ht="44.7" customHeight="1" x14ac:dyDescent="0.3">
      <c r="A6" s="138" t="s">
        <v>1</v>
      </c>
      <c r="B6" s="139" t="s">
        <v>262</v>
      </c>
      <c r="C6" s="139" t="s">
        <v>263</v>
      </c>
      <c r="D6" s="140" t="s">
        <v>264</v>
      </c>
      <c r="E6" s="140" t="s">
        <v>2</v>
      </c>
      <c r="F6" s="139" t="s">
        <v>3</v>
      </c>
      <c r="G6" s="162" t="s">
        <v>6</v>
      </c>
      <c r="H6" s="162" t="s">
        <v>7</v>
      </c>
      <c r="I6" s="162" t="s">
        <v>274</v>
      </c>
      <c r="J6" s="162" t="s">
        <v>266</v>
      </c>
      <c r="K6" s="162" t="s">
        <v>267</v>
      </c>
      <c r="L6" s="162" t="s">
        <v>268</v>
      </c>
    </row>
    <row r="7" spans="1:12" s="71" customFormat="1" ht="85.2" customHeight="1" x14ac:dyDescent="0.25">
      <c r="A7" s="70" t="s">
        <v>36</v>
      </c>
      <c r="B7" s="32">
        <v>3295170836</v>
      </c>
      <c r="C7" s="2" t="s">
        <v>37</v>
      </c>
      <c r="D7" s="169">
        <v>5905485478540</v>
      </c>
      <c r="E7" s="32" t="s">
        <v>33</v>
      </c>
      <c r="F7" s="31" t="s">
        <v>5</v>
      </c>
      <c r="G7" s="277">
        <f>_xlfn.XLOOKUP(B7,'[21]kalkulace_Raineo - R45'!$C$3:$C$26,'[21]kalkulace_Raineo - R45'!$I$3:$I$26,,0)</f>
        <v>2114.1917368397189</v>
      </c>
      <c r="H7" s="33">
        <f t="shared" ref="H7:H34" si="0">G7*(100-$H$5)/100</f>
        <v>2114.1917368397189</v>
      </c>
      <c r="I7" s="31">
        <v>1</v>
      </c>
      <c r="J7" s="34">
        <v>6</v>
      </c>
      <c r="K7" s="31">
        <v>180</v>
      </c>
      <c r="L7" s="31"/>
    </row>
    <row r="8" spans="1:12" s="71" customFormat="1" ht="55.2" customHeight="1" x14ac:dyDescent="0.25">
      <c r="A8" s="70" t="s">
        <v>38</v>
      </c>
      <c r="B8" s="72">
        <v>3295170837</v>
      </c>
      <c r="C8" s="73" t="s">
        <v>117</v>
      </c>
      <c r="D8" s="170">
        <v>5905485478533</v>
      </c>
      <c r="E8" s="32" t="s">
        <v>38</v>
      </c>
      <c r="F8" s="31" t="s">
        <v>5</v>
      </c>
      <c r="G8" s="277">
        <f>_xlfn.XLOOKUP(B8,'[21]kalkulace_Raineo - R45'!$C$3:$C$26,'[21]kalkulace_Raineo - R45'!$I$3:$I$26,,0)</f>
        <v>700</v>
      </c>
      <c r="H8" s="33">
        <f t="shared" si="0"/>
        <v>700</v>
      </c>
      <c r="I8" s="31">
        <v>1</v>
      </c>
      <c r="J8" s="34">
        <v>60</v>
      </c>
      <c r="K8" s="31">
        <v>1800</v>
      </c>
      <c r="L8" s="31"/>
    </row>
    <row r="9" spans="1:12" s="71" customFormat="1" ht="64.2" customHeight="1" x14ac:dyDescent="0.25">
      <c r="A9" s="70" t="s">
        <v>39</v>
      </c>
      <c r="B9" s="72">
        <v>3295170838</v>
      </c>
      <c r="C9" s="73" t="s">
        <v>118</v>
      </c>
      <c r="D9" s="170">
        <v>5905485478526</v>
      </c>
      <c r="E9" s="32" t="s">
        <v>39</v>
      </c>
      <c r="F9" s="31" t="s">
        <v>5</v>
      </c>
      <c r="G9" s="277">
        <f>_xlfn.XLOOKUP(B9,'[21]kalkulace_Raineo - R45'!$C$3:$C$26,'[21]kalkulace_Raineo - R45'!$I$3:$I$26,,0)</f>
        <v>359</v>
      </c>
      <c r="H9" s="33">
        <f t="shared" si="0"/>
        <v>359</v>
      </c>
      <c r="I9" s="31">
        <v>1</v>
      </c>
      <c r="J9" s="34">
        <v>60</v>
      </c>
      <c r="K9" s="31">
        <v>1800</v>
      </c>
      <c r="L9" s="31"/>
    </row>
    <row r="10" spans="1:12" s="71" customFormat="1" ht="80.7" customHeight="1" x14ac:dyDescent="0.25">
      <c r="A10" s="70" t="s">
        <v>40</v>
      </c>
      <c r="B10" s="72">
        <v>3295170839</v>
      </c>
      <c r="C10" s="73" t="s">
        <v>119</v>
      </c>
      <c r="D10" s="170">
        <v>5905485478519</v>
      </c>
      <c r="E10" s="32" t="s">
        <v>40</v>
      </c>
      <c r="F10" s="31" t="s">
        <v>5</v>
      </c>
      <c r="G10" s="277">
        <f>_xlfn.XLOOKUP(B10,'[21]kalkulace_Raineo - R45'!$C$3:$C$26,'[21]kalkulace_Raineo - R45'!$I$3:$I$26,,0)</f>
        <v>330</v>
      </c>
      <c r="H10" s="33">
        <f t="shared" si="0"/>
        <v>330</v>
      </c>
      <c r="I10" s="31">
        <v>1</v>
      </c>
      <c r="J10" s="34">
        <v>60</v>
      </c>
      <c r="K10" s="31">
        <v>1800</v>
      </c>
      <c r="L10" s="31"/>
    </row>
    <row r="11" spans="1:12" s="71" customFormat="1" ht="67.2" customHeight="1" x14ac:dyDescent="0.25">
      <c r="A11" s="70" t="s">
        <v>41</v>
      </c>
      <c r="B11" s="72">
        <v>3295170840</v>
      </c>
      <c r="C11" s="73" t="s">
        <v>120</v>
      </c>
      <c r="D11" s="170">
        <v>5905485470964</v>
      </c>
      <c r="E11" s="32" t="s">
        <v>41</v>
      </c>
      <c r="F11" s="31" t="s">
        <v>5</v>
      </c>
      <c r="G11" s="277">
        <f>_xlfn.XLOOKUP(B11,'[21]kalkulace_Raineo - R45'!$C$3:$C$26,'[21]kalkulace_Raineo - R45'!$I$3:$I$26,,0)</f>
        <v>2994.1029999999996</v>
      </c>
      <c r="H11" s="33">
        <f t="shared" si="0"/>
        <v>2994.1030000000001</v>
      </c>
      <c r="I11" s="31">
        <v>1</v>
      </c>
      <c r="J11" s="34">
        <v>8</v>
      </c>
      <c r="K11" s="31"/>
      <c r="L11" s="31"/>
    </row>
    <row r="12" spans="1:12" s="71" customFormat="1" ht="72.45" customHeight="1" x14ac:dyDescent="0.25">
      <c r="A12" s="70" t="s">
        <v>42</v>
      </c>
      <c r="B12" s="72">
        <v>3295170835</v>
      </c>
      <c r="C12" s="73" t="s">
        <v>121</v>
      </c>
      <c r="D12" s="170" t="s">
        <v>297</v>
      </c>
      <c r="E12" s="32" t="s">
        <v>42</v>
      </c>
      <c r="F12" s="31" t="s">
        <v>5</v>
      </c>
      <c r="G12" s="277">
        <f>_xlfn.XLOOKUP(B12,'[21]kalkulace_Raineo - R45'!$C$3:$C$26,'[21]kalkulace_Raineo - R45'!$I$3:$I$26,,0)</f>
        <v>3856.9890000000005</v>
      </c>
      <c r="H12" s="33">
        <f t="shared" si="0"/>
        <v>3856.989</v>
      </c>
      <c r="I12" s="31">
        <v>1</v>
      </c>
      <c r="J12" s="34">
        <v>1</v>
      </c>
      <c r="K12" s="31"/>
      <c r="L12" s="31"/>
    </row>
    <row r="13" spans="1:12" s="71" customFormat="1" ht="62.7" customHeight="1" x14ac:dyDescent="0.25">
      <c r="A13" s="70" t="s">
        <v>43</v>
      </c>
      <c r="B13" s="72">
        <v>3295170841</v>
      </c>
      <c r="C13" s="73" t="s">
        <v>122</v>
      </c>
      <c r="D13" s="170" t="s">
        <v>298</v>
      </c>
      <c r="E13" s="32" t="s">
        <v>43</v>
      </c>
      <c r="F13" s="31" t="s">
        <v>5</v>
      </c>
      <c r="G13" s="277">
        <f>_xlfn.XLOOKUP(B13,'[21]kalkulace_Raineo - R45'!$C$3:$C$26,'[21]kalkulace_Raineo - R45'!$I$3:$I$26,,0)</f>
        <v>3478.1610000000001</v>
      </c>
      <c r="H13" s="33">
        <f t="shared" si="0"/>
        <v>3478.1609999999996</v>
      </c>
      <c r="I13" s="31">
        <v>1</v>
      </c>
      <c r="J13" s="34">
        <v>1</v>
      </c>
      <c r="K13" s="31"/>
      <c r="L13" s="31"/>
    </row>
    <row r="14" spans="1:12" s="71" customFormat="1" ht="80.400000000000006" customHeight="1" x14ac:dyDescent="0.25">
      <c r="A14" s="70" t="s">
        <v>12</v>
      </c>
      <c r="B14" s="32">
        <v>3295170821</v>
      </c>
      <c r="C14" s="2" t="s">
        <v>9</v>
      </c>
      <c r="D14" s="169">
        <v>5905485423472</v>
      </c>
      <c r="E14" s="32" t="s">
        <v>33</v>
      </c>
      <c r="F14" s="31" t="s">
        <v>5</v>
      </c>
      <c r="G14" s="277">
        <f>_xlfn.XLOOKUP(B14,'[21]kalkulace_Raineo - R45'!$C$3:$C$26,'[21]kalkulace_Raineo - R45'!$I$3:$I$26,,0)</f>
        <v>1264.796568194849</v>
      </c>
      <c r="H14" s="33">
        <f t="shared" si="0"/>
        <v>1264.796568194849</v>
      </c>
      <c r="I14" s="31">
        <v>1</v>
      </c>
      <c r="J14" s="34">
        <v>16</v>
      </c>
      <c r="K14" s="31">
        <v>384</v>
      </c>
      <c r="L14" s="31"/>
    </row>
    <row r="15" spans="1:12" s="71" customFormat="1" ht="69" customHeight="1" x14ac:dyDescent="0.25">
      <c r="A15" s="70" t="s">
        <v>11</v>
      </c>
      <c r="B15" s="72">
        <v>3295170822</v>
      </c>
      <c r="C15" s="73" t="s">
        <v>10</v>
      </c>
      <c r="D15" s="170">
        <v>5905485440769</v>
      </c>
      <c r="E15" s="32" t="s">
        <v>34</v>
      </c>
      <c r="F15" s="31" t="s">
        <v>5</v>
      </c>
      <c r="G15" s="277">
        <f>_xlfn.XLOOKUP(B15,'[21]kalkulace_Raineo - R45'!$C$3:$C$26,'[21]kalkulace_Raineo - R45'!$I$3:$I$26,,0)</f>
        <v>358.69511180724385</v>
      </c>
      <c r="H15" s="33">
        <f t="shared" si="0"/>
        <v>358.69511180724379</v>
      </c>
      <c r="I15" s="31">
        <v>1</v>
      </c>
      <c r="J15" s="34">
        <v>100</v>
      </c>
      <c r="K15" s="31"/>
      <c r="L15" s="31"/>
    </row>
    <row r="16" spans="1:12" s="71" customFormat="1" ht="80.400000000000006" customHeight="1" x14ac:dyDescent="0.25">
      <c r="A16" s="70" t="s">
        <v>295</v>
      </c>
      <c r="B16" s="72">
        <v>3295170912</v>
      </c>
      <c r="C16" s="2" t="s">
        <v>291</v>
      </c>
      <c r="D16" s="169" t="s">
        <v>297</v>
      </c>
      <c r="E16" s="32" t="s">
        <v>292</v>
      </c>
      <c r="F16" s="31" t="s">
        <v>5</v>
      </c>
      <c r="G16" s="277">
        <f>_xlfn.XLOOKUP(B16,'[21]kalkulace_Raineo - R45'!$C$3:$C$26,'[21]kalkulace_Raineo - R45'!$I$3:$I$26,,0)</f>
        <v>1070.3635454545454</v>
      </c>
      <c r="H16" s="33">
        <f t="shared" ref="H16:H17" si="1">G16*(100-$H$5)/100</f>
        <v>1070.3635454545454</v>
      </c>
      <c r="I16" s="31">
        <v>1</v>
      </c>
      <c r="J16" s="34">
        <v>16</v>
      </c>
      <c r="K16" s="31">
        <v>384</v>
      </c>
      <c r="L16" s="31"/>
    </row>
    <row r="17" spans="1:12" s="71" customFormat="1" ht="69" customHeight="1" x14ac:dyDescent="0.25">
      <c r="A17" s="70" t="s">
        <v>296</v>
      </c>
      <c r="B17" s="72">
        <v>3295170913</v>
      </c>
      <c r="C17" s="2" t="s">
        <v>293</v>
      </c>
      <c r="D17" s="169" t="s">
        <v>298</v>
      </c>
      <c r="E17" s="32" t="s">
        <v>294</v>
      </c>
      <c r="F17" s="31" t="s">
        <v>5</v>
      </c>
      <c r="G17" s="277">
        <f>_xlfn.XLOOKUP(B17,'[21]kalkulace_Raineo - R45'!$C$3:$C$26,'[21]kalkulace_Raineo - R45'!$I$3:$I$26,,0)</f>
        <v>370</v>
      </c>
      <c r="H17" s="33">
        <f t="shared" si="1"/>
        <v>370</v>
      </c>
      <c r="I17" s="31">
        <v>1</v>
      </c>
      <c r="J17" s="34">
        <v>100</v>
      </c>
      <c r="K17" s="31"/>
      <c r="L17" s="31"/>
    </row>
    <row r="18" spans="1:12" s="71" customFormat="1" ht="58.2" customHeight="1" x14ac:dyDescent="0.25">
      <c r="A18" s="70" t="s">
        <v>14</v>
      </c>
      <c r="B18" s="32">
        <v>3295170823</v>
      </c>
      <c r="C18" s="2" t="s">
        <v>13</v>
      </c>
      <c r="D18" s="169">
        <v>5905485440776</v>
      </c>
      <c r="E18" s="32" t="s">
        <v>45</v>
      </c>
      <c r="F18" s="31" t="s">
        <v>5</v>
      </c>
      <c r="G18" s="277">
        <f>_xlfn.XLOOKUP(B18,'[21]kalkulace_Raineo - R45'!$C$3:$C$26,'[21]kalkulace_Raineo - R45'!$I$3:$I$26,,0)</f>
        <v>3.2</v>
      </c>
      <c r="H18" s="33">
        <f t="shared" si="0"/>
        <v>3.2</v>
      </c>
      <c r="I18" s="31">
        <v>1</v>
      </c>
      <c r="J18" s="34">
        <v>3000</v>
      </c>
      <c r="K18" s="31"/>
      <c r="L18" s="31"/>
    </row>
    <row r="19" spans="1:12" s="71" customFormat="1" ht="39.450000000000003" customHeight="1" x14ac:dyDescent="0.25">
      <c r="A19" s="70" t="s">
        <v>47</v>
      </c>
      <c r="B19" s="74">
        <v>3295170824</v>
      </c>
      <c r="C19" s="75" t="s">
        <v>15</v>
      </c>
      <c r="D19" s="171">
        <v>5905485472203</v>
      </c>
      <c r="E19" s="32" t="s">
        <v>46</v>
      </c>
      <c r="F19" s="31" t="s">
        <v>5</v>
      </c>
      <c r="G19" s="277">
        <f>_xlfn.XLOOKUP(B19,'[21]kalkulace_Raineo - R45'!$C$3:$C$26,'[21]kalkulace_Raineo - R45'!$I$3:$I$26,,0)</f>
        <v>14508.121999999999</v>
      </c>
      <c r="H19" s="33">
        <f t="shared" si="0"/>
        <v>14508.121999999999</v>
      </c>
      <c r="I19" s="31">
        <v>1</v>
      </c>
      <c r="J19" s="34">
        <v>1</v>
      </c>
      <c r="K19" s="31"/>
      <c r="L19" s="31"/>
    </row>
    <row r="20" spans="1:12" s="71" customFormat="1" ht="37.950000000000003" customHeight="1" x14ac:dyDescent="0.25">
      <c r="A20" s="76"/>
      <c r="B20" s="74">
        <v>3295170825</v>
      </c>
      <c r="C20" s="75" t="s">
        <v>28</v>
      </c>
      <c r="D20" s="171">
        <v>5905485472210</v>
      </c>
      <c r="E20" s="32" t="s">
        <v>35</v>
      </c>
      <c r="F20" s="31" t="s">
        <v>5</v>
      </c>
      <c r="G20" s="277">
        <f>_xlfn.XLOOKUP(B20,'[21]kalkulace_Raineo - R45'!$C$3:$C$26,'[21]kalkulace_Raineo - R45'!$I$3:$I$26,,0)</f>
        <v>13559.195000000002</v>
      </c>
      <c r="H20" s="33">
        <f t="shared" si="0"/>
        <v>13559.195000000002</v>
      </c>
      <c r="I20" s="31">
        <v>1</v>
      </c>
      <c r="J20" s="34">
        <v>1</v>
      </c>
      <c r="K20" s="31"/>
      <c r="L20" s="31"/>
    </row>
    <row r="21" spans="1:12" s="71" customFormat="1" ht="25.2" customHeight="1" x14ac:dyDescent="0.25">
      <c r="A21" s="77" t="s">
        <v>27</v>
      </c>
      <c r="B21" s="32">
        <v>3295170817</v>
      </c>
      <c r="C21" s="3" t="s">
        <v>23</v>
      </c>
      <c r="D21" s="168">
        <v>9010459141736</v>
      </c>
      <c r="E21" s="74" t="s">
        <v>19</v>
      </c>
      <c r="F21" s="31" t="s">
        <v>5</v>
      </c>
      <c r="G21" s="277">
        <f>_xlfn.XLOOKUP(B21,'[21]kalkulace_Raineo - R45'!$C$3:$C$26,'[21]kalkulace_Raineo - R45'!$I$3:$I$26,,0)</f>
        <v>7278.8209999999999</v>
      </c>
      <c r="H21" s="33">
        <f t="shared" si="0"/>
        <v>7278.8209999999999</v>
      </c>
      <c r="I21" s="31">
        <v>1</v>
      </c>
      <c r="J21" s="34">
        <v>1</v>
      </c>
      <c r="K21" s="31"/>
      <c r="L21" s="31"/>
    </row>
    <row r="22" spans="1:12" s="71" customFormat="1" ht="25.2" customHeight="1" x14ac:dyDescent="0.25">
      <c r="A22" s="78"/>
      <c r="B22" s="32">
        <v>3295170818</v>
      </c>
      <c r="C22" s="3" t="s">
        <v>24</v>
      </c>
      <c r="D22" s="168">
        <v>9010459141729</v>
      </c>
      <c r="E22" s="74" t="s">
        <v>20</v>
      </c>
      <c r="F22" s="31" t="s">
        <v>5</v>
      </c>
      <c r="G22" s="277">
        <f>_xlfn.XLOOKUP(B22,'[21]kalkulace_Raineo - R45'!$C$3:$C$26,'[21]kalkulace_Raineo - R45'!$I$3:$I$26,,0)</f>
        <v>4532.9370000000008</v>
      </c>
      <c r="H22" s="33">
        <f t="shared" si="0"/>
        <v>4532.9370000000008</v>
      </c>
      <c r="I22" s="31">
        <v>1</v>
      </c>
      <c r="J22" s="34">
        <v>1</v>
      </c>
      <c r="K22" s="31"/>
      <c r="L22" s="31"/>
    </row>
    <row r="23" spans="1:12" s="71" customFormat="1" ht="25.2" customHeight="1" x14ac:dyDescent="0.25">
      <c r="A23" s="78"/>
      <c r="B23" s="32">
        <v>3295170819</v>
      </c>
      <c r="C23" s="3" t="s">
        <v>25</v>
      </c>
      <c r="D23" s="168"/>
      <c r="E23" s="74" t="s">
        <v>21</v>
      </c>
      <c r="F23" s="31" t="s">
        <v>5</v>
      </c>
      <c r="G23" s="277">
        <f>_xlfn.XLOOKUP(B23,'[21]kalkulace_Raineo - R45'!$C$3:$C$26,'[21]kalkulace_Raineo - R45'!$I$3:$I$26,,0)</f>
        <v>3701.0009999999997</v>
      </c>
      <c r="H23" s="33">
        <f t="shared" si="0"/>
        <v>3701.0009999999997</v>
      </c>
      <c r="I23" s="31">
        <v>1</v>
      </c>
      <c r="J23" s="34">
        <v>1</v>
      </c>
      <c r="K23" s="31"/>
      <c r="L23" s="31"/>
    </row>
    <row r="24" spans="1:12" s="71" customFormat="1" ht="25.2" customHeight="1" x14ac:dyDescent="0.25">
      <c r="A24" s="79"/>
      <c r="B24" s="126">
        <v>3295170820</v>
      </c>
      <c r="C24" s="55" t="s">
        <v>26</v>
      </c>
      <c r="D24" s="180"/>
      <c r="E24" s="80" t="s">
        <v>22</v>
      </c>
      <c r="F24" s="35" t="s">
        <v>5</v>
      </c>
      <c r="G24" s="277">
        <f>_xlfn.XLOOKUP(B24,'[21]kalkulace_Raineo - R45'!$C$3:$C$26,'[21]kalkulace_Raineo - R45'!$I$3:$I$26,,0)</f>
        <v>5390.2520000000004</v>
      </c>
      <c r="H24" s="33">
        <f t="shared" si="0"/>
        <v>5390.2520000000004</v>
      </c>
      <c r="I24" s="35">
        <v>1</v>
      </c>
      <c r="J24" s="37">
        <v>1</v>
      </c>
      <c r="K24" s="31"/>
      <c r="L24" s="31"/>
    </row>
    <row r="25" spans="1:12" s="71" customFormat="1" ht="25.2" customHeight="1" x14ac:dyDescent="0.25">
      <c r="A25" s="81" t="s">
        <v>16</v>
      </c>
      <c r="B25" s="38">
        <v>3295170807</v>
      </c>
      <c r="C25" s="56" t="s">
        <v>31</v>
      </c>
      <c r="D25" s="181" t="s">
        <v>277</v>
      </c>
      <c r="E25" s="38" t="s">
        <v>32</v>
      </c>
      <c r="F25" s="39" t="s">
        <v>8</v>
      </c>
      <c r="G25" s="277">
        <f>_xlfn.XLOOKUP(B25,'[21]kalkulace_Raineo - R45'!$C$3:$C$26,'[21]kalkulace_Raineo - R45'!$I$3:$I$26,,0)</f>
        <v>37.5</v>
      </c>
      <c r="H25" s="33">
        <f t="shared" si="0"/>
        <v>37.5</v>
      </c>
      <c r="I25" s="39">
        <v>100</v>
      </c>
      <c r="J25" s="40">
        <v>100</v>
      </c>
      <c r="K25" s="31"/>
      <c r="L25" s="31"/>
    </row>
    <row r="26" spans="1:12" s="71" customFormat="1" ht="25.2" customHeight="1" x14ac:dyDescent="0.25">
      <c r="A26" s="82"/>
      <c r="B26" s="41">
        <v>3295170808</v>
      </c>
      <c r="C26" s="3" t="s">
        <v>30</v>
      </c>
      <c r="D26" s="168" t="s">
        <v>277</v>
      </c>
      <c r="E26" s="41" t="s">
        <v>17</v>
      </c>
      <c r="F26" s="31" t="s">
        <v>8</v>
      </c>
      <c r="G26" s="277">
        <f>_xlfn.XLOOKUP(B26,'[21]kalkulace_Raineo - R45'!$C$3:$C$26,'[21]kalkulace_Raineo - R45'!$I$3:$I$26,,0)</f>
        <v>59.5</v>
      </c>
      <c r="H26" s="33">
        <f t="shared" si="0"/>
        <v>59.5</v>
      </c>
      <c r="I26" s="39">
        <v>100</v>
      </c>
      <c r="J26" s="40">
        <v>100</v>
      </c>
      <c r="K26" s="31"/>
      <c r="L26" s="31"/>
    </row>
    <row r="27" spans="1:12" s="71" customFormat="1" ht="25.2" customHeight="1" x14ac:dyDescent="0.25">
      <c r="A27" s="76"/>
      <c r="B27" s="41">
        <v>3295170809</v>
      </c>
      <c r="C27" s="3" t="s">
        <v>29</v>
      </c>
      <c r="D27" s="168" t="s">
        <v>277</v>
      </c>
      <c r="E27" s="41" t="s">
        <v>18</v>
      </c>
      <c r="F27" s="31" t="s">
        <v>8</v>
      </c>
      <c r="G27" s="277">
        <f>_xlfn.XLOOKUP(B27,'[21]kalkulace_Raineo - R45'!$C$3:$C$26,'[21]kalkulace_Raineo - R45'!$I$3:$I$26,,0)</f>
        <v>99</v>
      </c>
      <c r="H27" s="33">
        <f t="shared" si="0"/>
        <v>99</v>
      </c>
      <c r="I27" s="39">
        <v>100</v>
      </c>
      <c r="J27" s="40">
        <v>100</v>
      </c>
      <c r="K27" s="31"/>
      <c r="L27" s="31"/>
    </row>
    <row r="28" spans="1:12" s="71" customFormat="1" ht="25.2" customHeight="1" x14ac:dyDescent="0.25">
      <c r="A28" s="203" t="s">
        <v>310</v>
      </c>
      <c r="B28" s="38">
        <v>3295170810</v>
      </c>
      <c r="C28" s="56" t="s">
        <v>309</v>
      </c>
      <c r="D28" s="181"/>
      <c r="E28" s="41" t="s">
        <v>311</v>
      </c>
      <c r="F28" s="39" t="s">
        <v>8</v>
      </c>
      <c r="G28" s="277">
        <f>_xlfn.XLOOKUP(B28,'[21]kalkulace_Raineo - R45'!$C$3:$C$26,'[21]kalkulace_Raineo - R45'!$I$3:$I$26,,0)</f>
        <v>235</v>
      </c>
      <c r="H28" s="33">
        <f t="shared" ref="H28" si="2">G28*(100-$H$5)/100</f>
        <v>235</v>
      </c>
      <c r="I28" s="39">
        <v>100</v>
      </c>
      <c r="J28" s="40">
        <v>100</v>
      </c>
      <c r="K28" s="31"/>
      <c r="L28" s="31"/>
    </row>
    <row r="29" spans="1:12" s="71" customFormat="1" ht="25.2" customHeight="1" x14ac:dyDescent="0.25">
      <c r="A29" s="77" t="s">
        <v>44</v>
      </c>
      <c r="B29" s="32">
        <v>3295170830</v>
      </c>
      <c r="C29" s="3" t="s">
        <v>48</v>
      </c>
      <c r="D29" s="168">
        <v>5905485471756</v>
      </c>
      <c r="E29" s="74" t="s">
        <v>283</v>
      </c>
      <c r="F29" s="31" t="s">
        <v>5</v>
      </c>
      <c r="G29" s="277">
        <f>_xlfn.XLOOKUP(B29,'[21]kalkulace_Raineo - R45'!$C$28:$C$30,'[21]kalkulace_Raineo - R45'!$I$28:$I$30,,0)</f>
        <v>4299.5739999999996</v>
      </c>
      <c r="H29" s="33">
        <f t="shared" si="0"/>
        <v>4299.5739999999996</v>
      </c>
      <c r="I29" s="31">
        <v>1</v>
      </c>
      <c r="J29" s="34">
        <v>1</v>
      </c>
      <c r="K29" s="31"/>
      <c r="L29" s="31"/>
    </row>
    <row r="30" spans="1:12" s="71" customFormat="1" ht="25.2" customHeight="1" x14ac:dyDescent="0.25">
      <c r="A30" s="78"/>
      <c r="B30" s="32">
        <v>3295170831</v>
      </c>
      <c r="C30" s="3" t="s">
        <v>49</v>
      </c>
      <c r="D30" s="168">
        <v>5905485471763</v>
      </c>
      <c r="E30" s="74" t="s">
        <v>284</v>
      </c>
      <c r="F30" s="31" t="s">
        <v>5</v>
      </c>
      <c r="G30" s="277">
        <f>_xlfn.XLOOKUP(B30,'[21]kalkulace_Raineo - R45'!$C$28:$C$30,'[21]kalkulace_Raineo - R45'!$I$28:$I$30,,0)</f>
        <v>4592.3610000000008</v>
      </c>
      <c r="H30" s="33">
        <f t="shared" si="0"/>
        <v>4592.3610000000008</v>
      </c>
      <c r="I30" s="31">
        <v>1</v>
      </c>
      <c r="J30" s="34">
        <v>1</v>
      </c>
      <c r="K30" s="31"/>
      <c r="L30" s="31"/>
    </row>
    <row r="31" spans="1:12" s="71" customFormat="1" ht="25.2" customHeight="1" x14ac:dyDescent="0.25">
      <c r="A31" s="78"/>
      <c r="B31" s="32">
        <v>3295170832</v>
      </c>
      <c r="C31" s="3" t="s">
        <v>50</v>
      </c>
      <c r="D31" s="168">
        <v>5905485471770</v>
      </c>
      <c r="E31" s="74" t="s">
        <v>285</v>
      </c>
      <c r="F31" s="31" t="s">
        <v>5</v>
      </c>
      <c r="G31" s="277">
        <f>_xlfn.XLOOKUP(B31,'[21]kalkulace_Raineo - R45'!$C$28:$C$30,'[21]kalkulace_Raineo - R45'!$I$28:$I$30,,0)</f>
        <v>5062.1820000000007</v>
      </c>
      <c r="H31" s="33">
        <f t="shared" si="0"/>
        <v>5062.1820000000007</v>
      </c>
      <c r="I31" s="31">
        <v>1</v>
      </c>
      <c r="J31" s="34">
        <v>1</v>
      </c>
      <c r="K31" s="31"/>
      <c r="L31" s="31"/>
    </row>
    <row r="32" spans="1:12" s="71" customFormat="1" ht="25.2" customHeight="1" x14ac:dyDescent="0.25">
      <c r="A32" s="78"/>
      <c r="B32" s="246"/>
      <c r="C32" s="3" t="s">
        <v>282</v>
      </c>
      <c r="D32" s="198">
        <v>5905485471787</v>
      </c>
      <c r="E32" s="74" t="s">
        <v>286</v>
      </c>
      <c r="F32" s="31" t="s">
        <v>5</v>
      </c>
      <c r="G32" s="278">
        <v>6118</v>
      </c>
      <c r="H32" s="33">
        <f t="shared" si="0"/>
        <v>6118</v>
      </c>
      <c r="I32" s="31">
        <v>1</v>
      </c>
      <c r="J32" s="34">
        <v>1</v>
      </c>
      <c r="K32" s="31"/>
      <c r="L32" s="31"/>
    </row>
    <row r="33" spans="1:12" s="71" customFormat="1" ht="22.5" customHeight="1" x14ac:dyDescent="0.25">
      <c r="A33" s="201"/>
      <c r="B33" s="32">
        <v>3295170833</v>
      </c>
      <c r="C33" s="2" t="s">
        <v>407</v>
      </c>
      <c r="D33" s="169">
        <v>5905485471794</v>
      </c>
      <c r="E33" s="72" t="s">
        <v>287</v>
      </c>
      <c r="F33" s="31" t="s">
        <v>5</v>
      </c>
      <c r="G33" s="277">
        <v>6464</v>
      </c>
      <c r="H33" s="33">
        <f t="shared" si="0"/>
        <v>6464</v>
      </c>
      <c r="I33" s="31">
        <v>1</v>
      </c>
      <c r="J33" s="31">
        <v>1</v>
      </c>
      <c r="K33" s="31"/>
      <c r="L33" s="31"/>
    </row>
    <row r="34" spans="1:12" s="71" customFormat="1" ht="22.5" customHeight="1" x14ac:dyDescent="0.25">
      <c r="A34" s="199"/>
      <c r="B34" s="32">
        <v>3295170834</v>
      </c>
      <c r="C34" s="2" t="s">
        <v>288</v>
      </c>
      <c r="D34" s="169">
        <v>5905485471800</v>
      </c>
      <c r="E34" s="72" t="s">
        <v>289</v>
      </c>
      <c r="F34" s="31" t="s">
        <v>5</v>
      </c>
      <c r="G34" s="277">
        <v>11455</v>
      </c>
      <c r="H34" s="33">
        <f t="shared" si="0"/>
        <v>11455</v>
      </c>
      <c r="I34" s="31">
        <v>1</v>
      </c>
      <c r="J34" s="31">
        <v>1</v>
      </c>
      <c r="K34" s="31"/>
      <c r="L34" s="31"/>
    </row>
    <row r="35" spans="1:12" s="71" customFormat="1" ht="22.5" customHeight="1" x14ac:dyDescent="0.25">
      <c r="A35" s="134" t="s">
        <v>459</v>
      </c>
      <c r="B35" s="172"/>
      <c r="C35" s="172"/>
      <c r="D35" s="173"/>
      <c r="E35" s="173"/>
      <c r="F35" s="173"/>
      <c r="G35" s="173"/>
      <c r="H35" s="173"/>
      <c r="I35" s="173"/>
      <c r="J35" s="166"/>
      <c r="K35" s="167"/>
      <c r="L35" s="202"/>
    </row>
    <row r="36" spans="1:12" s="71" customFormat="1" ht="22.5" customHeight="1" x14ac:dyDescent="0.25">
      <c r="A36" s="145" t="s">
        <v>460</v>
      </c>
      <c r="B36" s="172"/>
      <c r="C36" s="172"/>
      <c r="D36" s="173"/>
      <c r="E36" s="173"/>
      <c r="F36" s="174"/>
      <c r="G36" s="175" t="s">
        <v>4</v>
      </c>
      <c r="H36" s="165">
        <v>0</v>
      </c>
      <c r="I36" s="176" t="s">
        <v>265</v>
      </c>
      <c r="J36" s="166"/>
      <c r="K36" s="167"/>
      <c r="L36" s="248" t="s">
        <v>114</v>
      </c>
    </row>
    <row r="37" spans="1:12" s="71" customFormat="1" ht="30.75" customHeight="1" x14ac:dyDescent="0.25">
      <c r="A37" s="138" t="s">
        <v>1</v>
      </c>
      <c r="B37" s="139" t="s">
        <v>262</v>
      </c>
      <c r="C37" s="139" t="s">
        <v>263</v>
      </c>
      <c r="D37" s="140" t="s">
        <v>264</v>
      </c>
      <c r="E37" s="140" t="s">
        <v>2</v>
      </c>
      <c r="F37" s="139" t="s">
        <v>3</v>
      </c>
      <c r="G37" s="209" t="s">
        <v>6</v>
      </c>
      <c r="H37" s="209" t="s">
        <v>7</v>
      </c>
      <c r="I37" s="209" t="s">
        <v>274</v>
      </c>
      <c r="J37" s="209" t="s">
        <v>266</v>
      </c>
      <c r="K37" s="209" t="s">
        <v>267</v>
      </c>
      <c r="L37" s="209" t="s">
        <v>268</v>
      </c>
    </row>
    <row r="38" spans="1:12" s="71" customFormat="1" ht="57" customHeight="1" x14ac:dyDescent="0.25">
      <c r="A38" s="274" t="s">
        <v>497</v>
      </c>
      <c r="B38" s="260">
        <v>3295135801</v>
      </c>
      <c r="C38" s="261" t="s">
        <v>461</v>
      </c>
      <c r="D38" s="262">
        <v>5907668709410</v>
      </c>
      <c r="E38" s="263" t="s">
        <v>477</v>
      </c>
      <c r="F38" s="264" t="s">
        <v>5</v>
      </c>
      <c r="G38" s="265">
        <f>_xlfn.XLOOKUP(B38,'[22]Netlakové systémy'!$B$800:$B$872,'[22]Netlakové systémy'!$G$800:$G$872,,0)</f>
        <v>2252</v>
      </c>
      <c r="H38" s="264">
        <f>G38*(100-$H$36)/100</f>
        <v>2252</v>
      </c>
      <c r="I38" s="266"/>
      <c r="J38" s="266">
        <v>18</v>
      </c>
      <c r="K38" s="266"/>
      <c r="L38" s="262"/>
    </row>
    <row r="39" spans="1:12" s="71" customFormat="1" ht="55.2" customHeight="1" x14ac:dyDescent="0.25">
      <c r="A39" s="259"/>
      <c r="B39" s="260">
        <v>3295135802</v>
      </c>
      <c r="C39" s="267" t="s">
        <v>462</v>
      </c>
      <c r="D39" s="268">
        <v>5907668709434</v>
      </c>
      <c r="E39" s="263" t="s">
        <v>478</v>
      </c>
      <c r="F39" s="269" t="s">
        <v>5</v>
      </c>
      <c r="G39" s="265">
        <f>_xlfn.XLOOKUP(B39,'[22]Netlakové systémy'!$B$800:$B$872,'[22]Netlakové systémy'!$G$800:$G$872,,0)</f>
        <v>3275</v>
      </c>
      <c r="H39" s="264">
        <f t="shared" ref="H39:H40" si="3">G39*(100-$H$36)/100</f>
        <v>3275</v>
      </c>
      <c r="I39" s="270"/>
      <c r="J39" s="270">
        <v>18</v>
      </c>
      <c r="K39" s="270"/>
      <c r="L39" s="268"/>
    </row>
    <row r="40" spans="1:12" s="71" customFormat="1" ht="24.6" customHeight="1" x14ac:dyDescent="0.25">
      <c r="A40" s="259"/>
      <c r="B40" s="260">
        <v>932198001</v>
      </c>
      <c r="C40" s="261" t="s">
        <v>463</v>
      </c>
      <c r="D40" s="268">
        <v>8590860021205</v>
      </c>
      <c r="E40" s="271" t="s">
        <v>479</v>
      </c>
      <c r="F40" s="272" t="s">
        <v>5</v>
      </c>
      <c r="G40" s="265">
        <f>_xlfn.XLOOKUP(B40,'[22]Netlakové systémy'!$B$800:$B$872,'[22]Netlakové systémy'!$G$800:$G$872,,0)</f>
        <v>274</v>
      </c>
      <c r="H40" s="264">
        <f t="shared" si="3"/>
        <v>274</v>
      </c>
      <c r="I40" s="270"/>
      <c r="J40" s="270">
        <v>240</v>
      </c>
      <c r="K40" s="273"/>
      <c r="L40" s="273"/>
    </row>
    <row r="41" spans="1:12" s="68" customFormat="1" ht="30" customHeight="1" x14ac:dyDescent="0.25">
      <c r="A41" s="258" t="s">
        <v>303</v>
      </c>
      <c r="B41" s="172"/>
      <c r="C41" s="172"/>
      <c r="D41" s="173"/>
      <c r="E41" s="173"/>
      <c r="F41" s="173"/>
      <c r="G41" s="173"/>
      <c r="H41" s="173"/>
      <c r="I41" s="173"/>
      <c r="J41" s="166"/>
      <c r="K41" s="167"/>
      <c r="L41" s="202"/>
    </row>
    <row r="42" spans="1:12" s="196" customFormat="1" ht="30" customHeight="1" x14ac:dyDescent="0.25">
      <c r="A42" s="188"/>
      <c r="B42" s="189"/>
      <c r="C42" s="189"/>
      <c r="D42" s="190"/>
      <c r="E42" s="190"/>
      <c r="F42" s="191"/>
      <c r="G42" s="192"/>
      <c r="H42" s="192"/>
      <c r="I42" s="193"/>
      <c r="J42" s="192"/>
      <c r="K42" s="194"/>
      <c r="L42" s="195"/>
    </row>
    <row r="43" spans="1:12" ht="272.39999999999998" customHeight="1" x14ac:dyDescent="0.25">
      <c r="A43" s="187"/>
      <c r="L43" s="186"/>
    </row>
    <row r="44" spans="1:12" s="68" customFormat="1" ht="30" customHeight="1" x14ac:dyDescent="0.25">
      <c r="A44" s="145" t="s">
        <v>260</v>
      </c>
      <c r="B44" s="135"/>
      <c r="C44" s="135"/>
      <c r="D44" s="136"/>
      <c r="E44" s="136"/>
      <c r="F44" s="137"/>
      <c r="G44" s="157" t="s">
        <v>4</v>
      </c>
      <c r="H44" s="165">
        <v>0</v>
      </c>
      <c r="I44" s="158" t="s">
        <v>265</v>
      </c>
      <c r="J44" s="166"/>
      <c r="K44" s="167"/>
      <c r="L44" s="161" t="s">
        <v>123</v>
      </c>
    </row>
    <row r="45" spans="1:12" s="68" customFormat="1" ht="30" customHeight="1" x14ac:dyDescent="0.25">
      <c r="A45" s="145" t="s">
        <v>401</v>
      </c>
      <c r="B45" s="172"/>
      <c r="C45" s="172"/>
      <c r="D45" s="173"/>
      <c r="E45" s="173"/>
      <c r="F45" s="174"/>
      <c r="G45" s="175" t="s">
        <v>4</v>
      </c>
      <c r="H45" s="165">
        <v>0</v>
      </c>
      <c r="I45" s="176" t="s">
        <v>265</v>
      </c>
      <c r="J45" s="166"/>
      <c r="K45" s="167"/>
      <c r="L45" s="197" t="s">
        <v>114</v>
      </c>
    </row>
    <row r="46" spans="1:12" s="68" customFormat="1" ht="30" customHeight="1" x14ac:dyDescent="0.25">
      <c r="A46" s="145" t="s">
        <v>402</v>
      </c>
      <c r="B46" s="172"/>
      <c r="C46" s="172"/>
      <c r="D46" s="173"/>
      <c r="E46" s="173"/>
      <c r="F46" s="174"/>
      <c r="G46" s="175" t="s">
        <v>4</v>
      </c>
      <c r="H46" s="165">
        <v>0</v>
      </c>
      <c r="I46" s="176" t="s">
        <v>265</v>
      </c>
      <c r="J46" s="166"/>
      <c r="K46" s="167"/>
      <c r="L46" s="197" t="s">
        <v>115</v>
      </c>
    </row>
    <row r="47" spans="1:12" s="69" customFormat="1" ht="43.95" customHeight="1" x14ac:dyDescent="0.3">
      <c r="A47" s="138" t="s">
        <v>1</v>
      </c>
      <c r="B47" s="139" t="s">
        <v>262</v>
      </c>
      <c r="C47" s="139" t="s">
        <v>263</v>
      </c>
      <c r="D47" s="140" t="s">
        <v>264</v>
      </c>
      <c r="E47" s="140" t="s">
        <v>2</v>
      </c>
      <c r="F47" s="139" t="s">
        <v>3</v>
      </c>
      <c r="G47" s="162" t="s">
        <v>6</v>
      </c>
      <c r="H47" s="162" t="s">
        <v>7</v>
      </c>
      <c r="I47" s="162" t="s">
        <v>274</v>
      </c>
      <c r="J47" s="162" t="s">
        <v>266</v>
      </c>
      <c r="K47" s="162" t="s">
        <v>267</v>
      </c>
      <c r="L47" s="162" t="s">
        <v>268</v>
      </c>
    </row>
    <row r="48" spans="1:12" s="71" customFormat="1" ht="25.2" customHeight="1" x14ac:dyDescent="0.25">
      <c r="A48" s="83" t="s">
        <v>229</v>
      </c>
      <c r="B48" s="57">
        <v>3295170815</v>
      </c>
      <c r="C48" s="72" t="s">
        <v>248</v>
      </c>
      <c r="D48" s="170">
        <v>7033730815951</v>
      </c>
      <c r="E48" s="92" t="s">
        <v>251</v>
      </c>
      <c r="F48" s="255" t="s">
        <v>5</v>
      </c>
      <c r="G48" s="111">
        <v>280</v>
      </c>
      <c r="H48" s="276">
        <f>G48*(100-$H$44)/100</f>
        <v>280</v>
      </c>
      <c r="I48" s="255">
        <v>1</v>
      </c>
      <c r="J48" s="178">
        <v>120</v>
      </c>
      <c r="K48" s="255"/>
      <c r="L48" s="31"/>
    </row>
    <row r="49" spans="1:13" s="179" customFormat="1" ht="25.2" customHeight="1" x14ac:dyDescent="0.25">
      <c r="A49" s="182"/>
      <c r="B49" s="58">
        <v>3295170816</v>
      </c>
      <c r="C49" s="177" t="s">
        <v>249</v>
      </c>
      <c r="D49" s="282">
        <v>5905485442787</v>
      </c>
      <c r="E49" s="263" t="s">
        <v>252</v>
      </c>
      <c r="F49" s="273" t="s">
        <v>5</v>
      </c>
      <c r="G49" s="265">
        <v>578</v>
      </c>
      <c r="H49" s="285">
        <f>G49*(100-$H$44)/100</f>
        <v>578</v>
      </c>
      <c r="I49" s="273">
        <v>1</v>
      </c>
      <c r="J49" s="273">
        <v>45</v>
      </c>
      <c r="K49" s="273"/>
      <c r="L49" s="283"/>
    </row>
    <row r="50" spans="1:13" s="179" customFormat="1" ht="95.4" customHeight="1" x14ac:dyDescent="0.25">
      <c r="A50" s="200" t="s">
        <v>302</v>
      </c>
      <c r="B50" s="31">
        <v>3296137601</v>
      </c>
      <c r="C50" s="73">
        <v>600000000</v>
      </c>
      <c r="D50" s="170">
        <v>8590860011725</v>
      </c>
      <c r="E50" s="97" t="s">
        <v>116</v>
      </c>
      <c r="F50" s="51" t="s">
        <v>5</v>
      </c>
      <c r="G50" s="265">
        <v>8151</v>
      </c>
      <c r="H50" s="284">
        <f>G50*(100-$H$46)/100</f>
        <v>8151</v>
      </c>
      <c r="I50" s="49">
        <v>1</v>
      </c>
      <c r="J50" s="50">
        <v>1</v>
      </c>
      <c r="K50" s="48"/>
      <c r="L50" s="31"/>
    </row>
    <row r="51" spans="1:13" s="179" customFormat="1" ht="28.2" customHeight="1" x14ac:dyDescent="0.25">
      <c r="A51" s="200"/>
      <c r="B51" s="32">
        <v>3295137608</v>
      </c>
      <c r="C51" s="2" t="s">
        <v>69</v>
      </c>
      <c r="D51" s="169"/>
      <c r="E51" s="84" t="s">
        <v>70</v>
      </c>
      <c r="F51" s="31" t="s">
        <v>5</v>
      </c>
      <c r="G51" s="265">
        <v>547</v>
      </c>
      <c r="H51" s="33">
        <f t="shared" ref="H51" si="4">G51*(100-$H$46)/100</f>
        <v>547</v>
      </c>
      <c r="I51" s="42">
        <v>1</v>
      </c>
      <c r="J51" s="43">
        <v>100</v>
      </c>
      <c r="K51" s="31"/>
      <c r="L51" s="31"/>
    </row>
    <row r="52" spans="1:13" s="71" customFormat="1" ht="23.7" customHeight="1" x14ac:dyDescent="0.25">
      <c r="A52" s="183" t="s">
        <v>228</v>
      </c>
      <c r="B52" s="57">
        <v>3295136616</v>
      </c>
      <c r="C52" s="6" t="s">
        <v>112</v>
      </c>
      <c r="D52" s="168">
        <v>8590860021717</v>
      </c>
      <c r="E52" s="84" t="s">
        <v>100</v>
      </c>
      <c r="F52" s="31" t="s">
        <v>5</v>
      </c>
      <c r="G52" s="265">
        <v>2049</v>
      </c>
      <c r="H52" s="33">
        <f>G52*(100-$H$45)/100</f>
        <v>2049</v>
      </c>
      <c r="I52" s="31">
        <v>1</v>
      </c>
      <c r="J52" s="34">
        <v>6</v>
      </c>
      <c r="K52" s="31"/>
      <c r="L52" s="31"/>
      <c r="M52" s="179"/>
    </row>
    <row r="53" spans="1:13" s="71" customFormat="1" ht="26.7" customHeight="1" x14ac:dyDescent="0.25">
      <c r="A53" s="85"/>
      <c r="B53" s="57">
        <v>3295136606</v>
      </c>
      <c r="C53" s="6" t="s">
        <v>113</v>
      </c>
      <c r="D53" s="168">
        <v>5905485474412</v>
      </c>
      <c r="E53" s="84" t="s">
        <v>101</v>
      </c>
      <c r="F53" s="31" t="s">
        <v>5</v>
      </c>
      <c r="G53" s="265">
        <v>5468</v>
      </c>
      <c r="H53" s="33">
        <f>G53*(100-$H$45)/100</f>
        <v>5468</v>
      </c>
      <c r="I53" s="31">
        <v>1</v>
      </c>
      <c r="J53" s="34">
        <v>6</v>
      </c>
      <c r="K53" s="31"/>
      <c r="L53" s="31"/>
      <c r="M53" s="179"/>
    </row>
    <row r="54" spans="1:13" s="71" customFormat="1" ht="27.45" customHeight="1" x14ac:dyDescent="0.25">
      <c r="A54" s="85"/>
      <c r="B54" s="57">
        <v>3295137601</v>
      </c>
      <c r="C54" s="7" t="s">
        <v>71</v>
      </c>
      <c r="D54" s="168">
        <v>5905485474672</v>
      </c>
      <c r="E54" s="84" t="s">
        <v>72</v>
      </c>
      <c r="F54" s="44" t="s">
        <v>5</v>
      </c>
      <c r="G54" s="265">
        <v>2140</v>
      </c>
      <c r="H54" s="33">
        <f>G54*(100-$H$46)/100</f>
        <v>2140</v>
      </c>
      <c r="I54" s="31">
        <v>1</v>
      </c>
      <c r="J54" s="34">
        <v>2</v>
      </c>
      <c r="K54" s="31"/>
      <c r="L54" s="31"/>
      <c r="M54" s="179"/>
    </row>
    <row r="55" spans="1:13" s="71" customFormat="1" ht="25.2" customHeight="1" x14ac:dyDescent="0.25">
      <c r="A55" s="85"/>
      <c r="B55" s="57">
        <v>3295137602</v>
      </c>
      <c r="C55" s="6" t="s">
        <v>73</v>
      </c>
      <c r="D55" s="168">
        <v>5905485474665</v>
      </c>
      <c r="E55" s="84" t="s">
        <v>74</v>
      </c>
      <c r="F55" s="31" t="s">
        <v>5</v>
      </c>
      <c r="G55" s="265">
        <v>3203</v>
      </c>
      <c r="H55" s="33">
        <f t="shared" ref="H55:H57" si="5">G55*(100-$H$46)/100</f>
        <v>3203</v>
      </c>
      <c r="I55" s="31">
        <v>1</v>
      </c>
      <c r="J55" s="34">
        <v>2</v>
      </c>
      <c r="K55" s="31"/>
      <c r="L55" s="31"/>
      <c r="M55" s="179"/>
    </row>
    <row r="56" spans="1:13" s="71" customFormat="1" ht="22.2" customHeight="1" x14ac:dyDescent="0.25">
      <c r="A56" s="85"/>
      <c r="B56" s="57">
        <v>3295137603</v>
      </c>
      <c r="C56" s="6" t="s">
        <v>75</v>
      </c>
      <c r="D56" s="168">
        <v>5905485474658</v>
      </c>
      <c r="E56" s="84" t="s">
        <v>76</v>
      </c>
      <c r="F56" s="31" t="s">
        <v>5</v>
      </c>
      <c r="G56" s="265">
        <v>4229</v>
      </c>
      <c r="H56" s="33">
        <f t="shared" si="5"/>
        <v>4229</v>
      </c>
      <c r="I56" s="31">
        <v>1</v>
      </c>
      <c r="J56" s="34">
        <v>2</v>
      </c>
      <c r="K56" s="31"/>
      <c r="L56" s="31"/>
      <c r="M56" s="179"/>
    </row>
    <row r="57" spans="1:13" s="71" customFormat="1" ht="25.2" customHeight="1" x14ac:dyDescent="0.25">
      <c r="A57" s="85"/>
      <c r="B57" s="57">
        <v>3295137605</v>
      </c>
      <c r="C57" s="7" t="s">
        <v>77</v>
      </c>
      <c r="D57" s="168">
        <v>5905485474641</v>
      </c>
      <c r="E57" s="84" t="s">
        <v>78</v>
      </c>
      <c r="F57" s="44" t="s">
        <v>5</v>
      </c>
      <c r="G57" s="265">
        <v>11334</v>
      </c>
      <c r="H57" s="33">
        <f t="shared" si="5"/>
        <v>11334</v>
      </c>
      <c r="I57" s="31">
        <v>1</v>
      </c>
      <c r="J57" s="34">
        <v>2</v>
      </c>
      <c r="K57" s="31"/>
      <c r="L57" s="31"/>
      <c r="M57" s="179"/>
    </row>
    <row r="58" spans="1:13" s="71" customFormat="1" ht="25.2" customHeight="1" x14ac:dyDescent="0.25">
      <c r="A58" s="184" t="s">
        <v>281</v>
      </c>
      <c r="B58" s="57">
        <v>3295136824</v>
      </c>
      <c r="C58" s="6" t="s">
        <v>51</v>
      </c>
      <c r="D58" s="168">
        <v>5907668709519</v>
      </c>
      <c r="E58" s="84" t="s">
        <v>468</v>
      </c>
      <c r="F58" s="31" t="s">
        <v>5</v>
      </c>
      <c r="G58" s="265">
        <f>_xlfn.XLOOKUP(B58,'[22]Netlakové systémy'!$B$800:$B$872,'[22]Netlakové systémy'!$G$800:$G$872,,0)</f>
        <v>2312</v>
      </c>
      <c r="H58" s="33">
        <f>G58*(100-$H$45)/100</f>
        <v>2312</v>
      </c>
      <c r="I58" s="42">
        <v>1</v>
      </c>
      <c r="J58" s="43">
        <v>18</v>
      </c>
      <c r="K58" s="31"/>
      <c r="L58" s="31"/>
      <c r="M58" s="179"/>
    </row>
    <row r="59" spans="1:13" s="71" customFormat="1" ht="25.2" customHeight="1" x14ac:dyDescent="0.25">
      <c r="A59" s="86"/>
      <c r="B59" s="57">
        <v>3295136823</v>
      </c>
      <c r="C59" s="7" t="s">
        <v>52</v>
      </c>
      <c r="D59" s="168">
        <v>5907668709878</v>
      </c>
      <c r="E59" s="84" t="s">
        <v>469</v>
      </c>
      <c r="F59" s="44" t="s">
        <v>5</v>
      </c>
      <c r="G59" s="265">
        <f>_xlfn.XLOOKUP(B59,'[22]Netlakové systémy'!$B$800:$B$872,'[22]Netlakové systémy'!$G$800:$G$872,,0)</f>
        <v>2677</v>
      </c>
      <c r="H59" s="33">
        <f t="shared" ref="H59:H64" si="6">G59*(100-$H$45)/100</f>
        <v>2677</v>
      </c>
      <c r="I59" s="42">
        <v>1</v>
      </c>
      <c r="J59" s="43">
        <v>18</v>
      </c>
      <c r="K59" s="31"/>
      <c r="L59" s="31"/>
      <c r="M59" s="179"/>
    </row>
    <row r="60" spans="1:13" s="71" customFormat="1" ht="25.2" customHeight="1" x14ac:dyDescent="0.25">
      <c r="A60" s="86" t="s">
        <v>99</v>
      </c>
      <c r="B60" s="57">
        <v>3295136826</v>
      </c>
      <c r="C60" s="6" t="s">
        <v>53</v>
      </c>
      <c r="D60" s="168">
        <v>5907668709595</v>
      </c>
      <c r="E60" s="84" t="s">
        <v>464</v>
      </c>
      <c r="F60" s="31" t="s">
        <v>5</v>
      </c>
      <c r="G60" s="265">
        <f>_xlfn.XLOOKUP(B60,'[22]Netlakové systémy'!$B$800:$B$872,'[22]Netlakové systémy'!$G$800:$G$872,,0)</f>
        <v>2829</v>
      </c>
      <c r="H60" s="33">
        <f t="shared" si="6"/>
        <v>2829</v>
      </c>
      <c r="I60" s="42">
        <v>1</v>
      </c>
      <c r="J60" s="43">
        <v>18</v>
      </c>
      <c r="K60" s="31"/>
      <c r="L60" s="31"/>
      <c r="M60" s="179"/>
    </row>
    <row r="61" spans="1:13" s="71" customFormat="1" ht="25.2" customHeight="1" x14ac:dyDescent="0.25">
      <c r="A61" s="86"/>
      <c r="B61" s="57">
        <v>3295136825</v>
      </c>
      <c r="C61" s="7" t="s">
        <v>54</v>
      </c>
      <c r="D61" s="168">
        <v>5907668709908</v>
      </c>
      <c r="E61" s="84" t="s">
        <v>465</v>
      </c>
      <c r="F61" s="44" t="s">
        <v>5</v>
      </c>
      <c r="G61" s="265">
        <f>_xlfn.XLOOKUP(B61,'[22]Netlakové systémy'!$B$800:$B$872,'[22]Netlakové systémy'!$G$800:$G$872,,0)</f>
        <v>3020</v>
      </c>
      <c r="H61" s="33">
        <f t="shared" si="6"/>
        <v>3020</v>
      </c>
      <c r="I61" s="42">
        <v>1</v>
      </c>
      <c r="J61" s="43">
        <v>18</v>
      </c>
      <c r="K61" s="31"/>
      <c r="L61" s="31"/>
      <c r="M61" s="179"/>
    </row>
    <row r="62" spans="1:13" s="71" customFormat="1" ht="25.2" customHeight="1" x14ac:dyDescent="0.25">
      <c r="A62" s="86"/>
      <c r="B62" s="57">
        <v>3295136829</v>
      </c>
      <c r="C62" s="7" t="s">
        <v>55</v>
      </c>
      <c r="D62" s="168">
        <v>5907668709687</v>
      </c>
      <c r="E62" s="84" t="s">
        <v>466</v>
      </c>
      <c r="F62" s="44" t="s">
        <v>5</v>
      </c>
      <c r="G62" s="265">
        <f>_xlfn.XLOOKUP(B62,'[22]Netlakové systémy'!$B$800:$B$872,'[22]Netlakové systémy'!$G$800:$G$872,,0)</f>
        <v>3165</v>
      </c>
      <c r="H62" s="33">
        <f t="shared" si="6"/>
        <v>3165</v>
      </c>
      <c r="I62" s="42">
        <v>1</v>
      </c>
      <c r="J62" s="43">
        <v>18</v>
      </c>
      <c r="K62" s="31"/>
      <c r="L62" s="31"/>
      <c r="M62" s="179"/>
    </row>
    <row r="63" spans="1:13" s="71" customFormat="1" ht="25.2" customHeight="1" x14ac:dyDescent="0.25">
      <c r="A63" s="87"/>
      <c r="B63" s="57">
        <v>3295136828</v>
      </c>
      <c r="C63" s="6" t="s">
        <v>56</v>
      </c>
      <c r="D63" s="168">
        <v>5907668709953</v>
      </c>
      <c r="E63" s="84" t="s">
        <v>467</v>
      </c>
      <c r="F63" s="31" t="s">
        <v>5</v>
      </c>
      <c r="G63" s="265">
        <f>_xlfn.XLOOKUP(B63,'[22]Netlakové systémy'!$B$800:$B$872,'[22]Netlakové systémy'!$G$800:$G$872,,0)</f>
        <v>3679</v>
      </c>
      <c r="H63" s="33">
        <f t="shared" si="6"/>
        <v>3679</v>
      </c>
      <c r="I63" s="42">
        <v>1</v>
      </c>
      <c r="J63" s="43">
        <v>18</v>
      </c>
      <c r="K63" s="31"/>
      <c r="L63" s="31"/>
      <c r="M63" s="179"/>
    </row>
    <row r="64" spans="1:13" s="71" customFormat="1" ht="25.2" customHeight="1" x14ac:dyDescent="0.25">
      <c r="A64" s="88"/>
      <c r="B64" s="57">
        <v>932198004</v>
      </c>
      <c r="C64" s="7" t="s">
        <v>57</v>
      </c>
      <c r="D64" s="168">
        <v>5907668705108</v>
      </c>
      <c r="E64" s="84" t="s">
        <v>58</v>
      </c>
      <c r="F64" s="44" t="s">
        <v>5</v>
      </c>
      <c r="G64" s="265">
        <f>_xlfn.XLOOKUP(B64,'[22]Netlakové systémy'!$B$800:$B$872,'[22]Netlakové systémy'!$G$800:$G$872,,0)</f>
        <v>596</v>
      </c>
      <c r="H64" s="33">
        <f t="shared" si="6"/>
        <v>596</v>
      </c>
      <c r="I64" s="42">
        <v>1</v>
      </c>
      <c r="J64" s="43">
        <v>100</v>
      </c>
      <c r="K64" s="31"/>
      <c r="L64" s="31"/>
      <c r="M64" s="179"/>
    </row>
    <row r="65" spans="1:13" s="1" customFormat="1" ht="30" customHeight="1" x14ac:dyDescent="0.25">
      <c r="A65" s="114" t="s">
        <v>230</v>
      </c>
      <c r="B65" s="57">
        <v>3295136813</v>
      </c>
      <c r="C65" s="6" t="s">
        <v>59</v>
      </c>
      <c r="D65" s="168">
        <v>8712603761876</v>
      </c>
      <c r="E65" s="84" t="s">
        <v>60</v>
      </c>
      <c r="F65" s="31" t="s">
        <v>5</v>
      </c>
      <c r="G65" s="265">
        <f>_xlfn.XLOOKUP(B65,'[22]Netlakové systémy'!$B$800:$B$872,'[22]Netlakové systémy'!$G$800:$G$872,,0)</f>
        <v>894</v>
      </c>
      <c r="H65" s="33">
        <f>G65*(100-$H$45)/100</f>
        <v>894</v>
      </c>
      <c r="I65" s="42">
        <v>1</v>
      </c>
      <c r="J65" s="43">
        <v>100</v>
      </c>
      <c r="K65" s="31"/>
      <c r="L65" s="31"/>
      <c r="M65" s="179"/>
    </row>
    <row r="66" spans="1:13" s="1" customFormat="1" ht="30" customHeight="1" x14ac:dyDescent="0.25">
      <c r="A66" s="106"/>
      <c r="B66" s="57">
        <v>3295136814</v>
      </c>
      <c r="C66" s="7" t="s">
        <v>61</v>
      </c>
      <c r="D66" s="168">
        <v>8590860021502</v>
      </c>
      <c r="E66" s="84" t="s">
        <v>62</v>
      </c>
      <c r="F66" s="44" t="s">
        <v>5</v>
      </c>
      <c r="G66" s="265">
        <f>_xlfn.XLOOKUP(B66,'[22]Netlakové systémy'!$B$800:$B$872,'[22]Netlakové systémy'!$G$800:$G$872,,0)</f>
        <v>1320</v>
      </c>
      <c r="H66" s="33">
        <f>G66*(100-$H$45)/100</f>
        <v>1320</v>
      </c>
      <c r="I66" s="42">
        <v>1</v>
      </c>
      <c r="J66" s="43">
        <v>100</v>
      </c>
      <c r="K66" s="31"/>
      <c r="L66" s="31"/>
      <c r="M66" s="179"/>
    </row>
    <row r="67" spans="1:13" s="71" customFormat="1" ht="34.200000000000003" customHeight="1" x14ac:dyDescent="0.25">
      <c r="A67" s="91" t="s">
        <v>480</v>
      </c>
      <c r="B67" s="57">
        <v>3295137802</v>
      </c>
      <c r="C67" s="6" t="s">
        <v>63</v>
      </c>
      <c r="D67" s="168"/>
      <c r="E67" s="84" t="s">
        <v>64</v>
      </c>
      <c r="F67" s="31" t="s">
        <v>5</v>
      </c>
      <c r="G67" s="265">
        <f>_xlfn.XLOOKUP(B67,'[22]Netlakové systémy'!$B$875:$B$1067,'[22]Netlakové systémy'!$G$875:$G$1067,,0)</f>
        <v>2827</v>
      </c>
      <c r="H67" s="33">
        <f>G67*(100-$H$46)/100</f>
        <v>2827</v>
      </c>
      <c r="I67" s="42">
        <v>1</v>
      </c>
      <c r="J67" s="43">
        <v>1</v>
      </c>
      <c r="K67" s="31"/>
      <c r="L67" s="31"/>
      <c r="M67" s="179"/>
    </row>
    <row r="68" spans="1:13" s="71" customFormat="1" ht="25.2" customHeight="1" x14ac:dyDescent="0.25">
      <c r="A68" s="89"/>
      <c r="B68" s="57">
        <v>3295137607</v>
      </c>
      <c r="C68" s="6" t="s">
        <v>65</v>
      </c>
      <c r="D68" s="168">
        <v>5905485452229</v>
      </c>
      <c r="E68" s="84" t="s">
        <v>66</v>
      </c>
      <c r="F68" s="44" t="s">
        <v>5</v>
      </c>
      <c r="G68" s="265">
        <f>_xlfn.XLOOKUP(B68,'[22]Netlakové systémy'!$B$875:$B$1067,'[22]Netlakové systémy'!$G$875:$G$1067,,0)</f>
        <v>3279</v>
      </c>
      <c r="H68" s="33">
        <f>G68*(100-$H$46)/100</f>
        <v>3279</v>
      </c>
      <c r="I68" s="42">
        <v>1</v>
      </c>
      <c r="J68" s="43">
        <v>8</v>
      </c>
      <c r="K68" s="31"/>
      <c r="L68" s="31"/>
      <c r="M68" s="179"/>
    </row>
    <row r="69" spans="1:13" s="71" customFormat="1" ht="25.2" customHeight="1" x14ac:dyDescent="0.25">
      <c r="A69" s="89"/>
      <c r="B69" s="58">
        <v>3295137606</v>
      </c>
      <c r="C69" s="109" t="s">
        <v>67</v>
      </c>
      <c r="D69" s="168"/>
      <c r="E69" s="92" t="s">
        <v>68</v>
      </c>
      <c r="F69" s="110" t="s">
        <v>5</v>
      </c>
      <c r="G69" s="265">
        <f>_xlfn.XLOOKUP(B69,'[22]Netlakové systémy'!$B$875:$B$1067,'[22]Netlakové systémy'!$G$875:$G$1067,,0)</f>
        <v>1321</v>
      </c>
      <c r="H69" s="33">
        <f>G69*(100-$H$46)/100</f>
        <v>1321</v>
      </c>
      <c r="I69" s="112">
        <v>1</v>
      </c>
      <c r="J69" s="113">
        <v>100</v>
      </c>
      <c r="K69" s="31"/>
      <c r="L69" s="31"/>
      <c r="M69" s="179"/>
    </row>
    <row r="70" spans="1:13" s="71" customFormat="1" ht="25.2" customHeight="1" x14ac:dyDescent="0.25">
      <c r="A70" s="95" t="s">
        <v>481</v>
      </c>
      <c r="B70" s="57">
        <v>3295137804</v>
      </c>
      <c r="C70" s="7" t="s">
        <v>124</v>
      </c>
      <c r="D70" s="168"/>
      <c r="E70" s="84" t="s">
        <v>299</v>
      </c>
      <c r="F70" s="44" t="s">
        <v>5</v>
      </c>
      <c r="G70" s="265">
        <f>_xlfn.XLOOKUP(B70,'[22]Netlakové systémy'!$B$875:$B$1067,'[22]Netlakové systémy'!$G$875:$G$1067,,0)</f>
        <v>3053</v>
      </c>
      <c r="H70" s="33">
        <f t="shared" ref="H70:H74" si="7">G70*(100-$H$46)/100</f>
        <v>3053</v>
      </c>
      <c r="I70" s="128">
        <v>1</v>
      </c>
      <c r="J70" s="43">
        <v>1</v>
      </c>
      <c r="K70" s="31"/>
      <c r="L70" s="31"/>
      <c r="M70" s="179"/>
    </row>
    <row r="71" spans="1:13" s="71" customFormat="1" ht="25.2" customHeight="1" x14ac:dyDescent="0.25">
      <c r="A71" s="86"/>
      <c r="B71" s="57">
        <v>3295137805</v>
      </c>
      <c r="C71" s="6" t="s">
        <v>126</v>
      </c>
      <c r="D71" s="168"/>
      <c r="E71" s="84" t="s">
        <v>300</v>
      </c>
      <c r="F71" s="31" t="s">
        <v>5</v>
      </c>
      <c r="G71" s="265">
        <f>_xlfn.XLOOKUP(B71,'[22]Netlakové systémy'!$B$875:$B$1067,'[22]Netlakové systémy'!$G$875:$G$1067,,0)</f>
        <v>4893</v>
      </c>
      <c r="H71" s="33">
        <f t="shared" si="7"/>
        <v>4893</v>
      </c>
      <c r="I71" s="128">
        <v>1</v>
      </c>
      <c r="J71" s="43">
        <v>1</v>
      </c>
      <c r="K71" s="31"/>
      <c r="L71" s="31"/>
      <c r="M71" s="179"/>
    </row>
    <row r="72" spans="1:13" s="71" customFormat="1" ht="25.2" customHeight="1" x14ac:dyDescent="0.25">
      <c r="A72" s="89"/>
      <c r="B72" s="57">
        <v>3295137806</v>
      </c>
      <c r="C72" s="6" t="s">
        <v>128</v>
      </c>
      <c r="D72" s="168"/>
      <c r="E72" s="84" t="s">
        <v>301</v>
      </c>
      <c r="F72" s="31" t="s">
        <v>5</v>
      </c>
      <c r="G72" s="265">
        <f>_xlfn.XLOOKUP(B72,'[22]Netlakové systémy'!$B$875:$B$1067,'[22]Netlakové systémy'!$G$875:$G$1067,,0)</f>
        <v>6592</v>
      </c>
      <c r="H72" s="33">
        <f t="shared" si="7"/>
        <v>6592</v>
      </c>
      <c r="I72" s="128">
        <v>1</v>
      </c>
      <c r="J72" s="43">
        <v>1</v>
      </c>
      <c r="K72" s="31"/>
      <c r="L72" s="31"/>
      <c r="M72" s="179"/>
    </row>
    <row r="73" spans="1:13" s="71" customFormat="1" ht="25.2" customHeight="1" x14ac:dyDescent="0.25">
      <c r="A73" s="89"/>
      <c r="B73" s="57">
        <v>3295137808</v>
      </c>
      <c r="C73" s="6" t="s">
        <v>406</v>
      </c>
      <c r="D73" s="168"/>
      <c r="E73" s="84" t="s">
        <v>404</v>
      </c>
      <c r="F73" s="31" t="s">
        <v>5</v>
      </c>
      <c r="G73" s="265">
        <f>_xlfn.XLOOKUP(B73,'[22]Netlakové systémy'!$B$875:$B$1067,'[22]Netlakové systémy'!$G$875:$G$1067,,0)</f>
        <v>6500</v>
      </c>
      <c r="H73" s="33">
        <f t="shared" si="7"/>
        <v>6500</v>
      </c>
      <c r="I73" s="128">
        <v>1</v>
      </c>
      <c r="J73" s="43">
        <v>1</v>
      </c>
      <c r="K73" s="31"/>
      <c r="L73" s="31"/>
      <c r="M73" s="179"/>
    </row>
    <row r="74" spans="1:13" ht="24" customHeight="1" x14ac:dyDescent="0.25">
      <c r="A74" s="89"/>
      <c r="B74" s="57">
        <v>3295137807</v>
      </c>
      <c r="C74" s="6"/>
      <c r="D74" s="3"/>
      <c r="E74" s="84" t="s">
        <v>290</v>
      </c>
      <c r="F74" s="31" t="s">
        <v>5</v>
      </c>
      <c r="G74" s="265">
        <v>7000</v>
      </c>
      <c r="H74" s="33">
        <f t="shared" si="7"/>
        <v>7000</v>
      </c>
      <c r="I74" s="42">
        <v>1</v>
      </c>
      <c r="J74" s="43">
        <v>8</v>
      </c>
      <c r="K74" s="31"/>
      <c r="L74" s="31"/>
      <c r="M74" s="179"/>
    </row>
    <row r="75" spans="1:13" s="68" customFormat="1" ht="30" customHeight="1" x14ac:dyDescent="0.25">
      <c r="A75" s="134" t="s">
        <v>304</v>
      </c>
      <c r="B75" s="172"/>
      <c r="C75" s="172"/>
      <c r="D75" s="173"/>
      <c r="E75" s="173"/>
      <c r="F75" s="173"/>
      <c r="G75" s="173"/>
      <c r="H75" s="173"/>
      <c r="I75" s="173"/>
      <c r="J75" s="166"/>
      <c r="K75" s="167"/>
      <c r="L75" s="185"/>
      <c r="M75" s="179"/>
    </row>
    <row r="76" spans="1:13" s="196" customFormat="1" ht="30" customHeight="1" x14ac:dyDescent="0.25">
      <c r="A76" s="188"/>
      <c r="B76" s="189"/>
      <c r="C76" s="189"/>
      <c r="D76" s="190"/>
      <c r="E76" s="190"/>
      <c r="F76" s="191"/>
      <c r="G76" s="192"/>
      <c r="H76" s="192"/>
      <c r="I76" s="193"/>
      <c r="J76" s="192"/>
      <c r="K76" s="194"/>
      <c r="L76" s="195"/>
      <c r="M76" s="179"/>
    </row>
    <row r="77" spans="1:13" ht="258" customHeight="1" x14ac:dyDescent="0.25">
      <c r="A77" s="187"/>
      <c r="L77" s="186"/>
      <c r="M77" s="179"/>
    </row>
    <row r="78" spans="1:13" s="68" customFormat="1" ht="30" customHeight="1" x14ac:dyDescent="0.25">
      <c r="A78" s="145" t="s">
        <v>403</v>
      </c>
      <c r="B78" s="172"/>
      <c r="C78" s="172"/>
      <c r="D78" s="173"/>
      <c r="E78" s="173"/>
      <c r="F78" s="174"/>
      <c r="G78" s="175" t="s">
        <v>4</v>
      </c>
      <c r="H78" s="165">
        <v>0</v>
      </c>
      <c r="I78" s="176" t="s">
        <v>265</v>
      </c>
      <c r="J78" s="166"/>
      <c r="K78" s="167"/>
      <c r="L78" s="197" t="s">
        <v>115</v>
      </c>
      <c r="M78" s="179"/>
    </row>
    <row r="79" spans="1:13" s="69" customFormat="1" ht="43.95" customHeight="1" x14ac:dyDescent="0.3">
      <c r="A79" s="138" t="s">
        <v>1</v>
      </c>
      <c r="B79" s="139" t="s">
        <v>262</v>
      </c>
      <c r="C79" s="139" t="s">
        <v>263</v>
      </c>
      <c r="D79" s="140" t="s">
        <v>264</v>
      </c>
      <c r="E79" s="140" t="s">
        <v>2</v>
      </c>
      <c r="F79" s="139" t="s">
        <v>3</v>
      </c>
      <c r="G79" s="162" t="s">
        <v>6</v>
      </c>
      <c r="H79" s="162" t="s">
        <v>7</v>
      </c>
      <c r="I79" s="162" t="s">
        <v>274</v>
      </c>
      <c r="J79" s="162" t="s">
        <v>266</v>
      </c>
      <c r="K79" s="162" t="s">
        <v>267</v>
      </c>
      <c r="L79" s="162" t="s">
        <v>268</v>
      </c>
    </row>
    <row r="80" spans="1:13" s="71" customFormat="1" ht="25.2" customHeight="1" x14ac:dyDescent="0.25">
      <c r="A80" s="91" t="s">
        <v>231</v>
      </c>
      <c r="B80" s="57">
        <v>3296138601</v>
      </c>
      <c r="C80" s="7">
        <v>800000000</v>
      </c>
      <c r="D80" s="168">
        <v>8590860012203</v>
      </c>
      <c r="E80" s="84" t="s">
        <v>97</v>
      </c>
      <c r="F80" s="44" t="s">
        <v>5</v>
      </c>
      <c r="G80" s="265">
        <f>_xlfn.XLOOKUP(B80,'[22]Netlakové systémy'!$B$875:$B$1067,'[22]Netlakové systémy'!$G$875:$G$1067,,0)</f>
        <v>12787</v>
      </c>
      <c r="H80" s="33">
        <f>G80*(100-$H$78)/100</f>
        <v>12787</v>
      </c>
      <c r="I80" s="42">
        <v>1</v>
      </c>
      <c r="J80" s="43">
        <v>1</v>
      </c>
      <c r="K80" s="31"/>
      <c r="L80" s="31"/>
      <c r="M80" s="179"/>
    </row>
    <row r="81" spans="1:13" ht="31.95" customHeight="1" x14ac:dyDescent="0.25">
      <c r="B81" s="127">
        <v>3296139501</v>
      </c>
      <c r="C81" s="93">
        <v>100000000</v>
      </c>
      <c r="D81" s="168">
        <v>8590860011046</v>
      </c>
      <c r="E81" s="94" t="s">
        <v>98</v>
      </c>
      <c r="F81" s="39" t="s">
        <v>5</v>
      </c>
      <c r="G81" s="265">
        <f>_xlfn.XLOOKUP(B81,'[22]Netlakové systémy'!$B$875:$B$1067,'[22]Netlakové systémy'!$G$875:$G$1067,,0)</f>
        <v>19199</v>
      </c>
      <c r="H81" s="33">
        <f t="shared" ref="H81:H100" si="8">G81*(100-$H$78)/100</f>
        <v>19199</v>
      </c>
      <c r="I81" s="46">
        <v>1</v>
      </c>
      <c r="J81" s="47">
        <v>1</v>
      </c>
      <c r="K81" s="31"/>
      <c r="L81" s="31"/>
      <c r="M81" s="179"/>
    </row>
    <row r="82" spans="1:13" ht="31.95" customHeight="1" x14ac:dyDescent="0.25">
      <c r="B82" s="32">
        <v>3295138604</v>
      </c>
      <c r="C82" s="2" t="s">
        <v>89</v>
      </c>
      <c r="D82" s="169">
        <v>5905485451048</v>
      </c>
      <c r="E82" s="84" t="s">
        <v>305</v>
      </c>
      <c r="F82" s="31" t="s">
        <v>5</v>
      </c>
      <c r="G82" s="265">
        <f>_xlfn.XLOOKUP(B82,'[22]Netlakové systémy'!$B$875:$B$1067,'[22]Netlakové systémy'!$G$875:$G$1067,,0)</f>
        <v>1132</v>
      </c>
      <c r="H82" s="33">
        <f t="shared" si="8"/>
        <v>1132</v>
      </c>
      <c r="I82" s="42">
        <v>1</v>
      </c>
      <c r="J82" s="43">
        <v>100</v>
      </c>
      <c r="K82" s="31"/>
      <c r="L82" s="31"/>
      <c r="M82" s="179"/>
    </row>
    <row r="83" spans="1:13" ht="31.95" customHeight="1" x14ac:dyDescent="0.25">
      <c r="B83" s="32">
        <v>3295139603</v>
      </c>
      <c r="C83" s="2" t="s">
        <v>95</v>
      </c>
      <c r="D83" s="169"/>
      <c r="E83" s="84" t="s">
        <v>307</v>
      </c>
      <c r="F83" s="31" t="s">
        <v>5</v>
      </c>
      <c r="G83" s="265">
        <f>_xlfn.XLOOKUP(B83,'[22]Netlakové systémy'!$B$875:$B$1067,'[22]Netlakové systémy'!$G$875:$G$1067,,0)</f>
        <v>1181</v>
      </c>
      <c r="H83" s="33">
        <f t="shared" si="8"/>
        <v>1181</v>
      </c>
      <c r="I83" s="42">
        <v>1</v>
      </c>
      <c r="J83" s="43">
        <v>100</v>
      </c>
      <c r="K83" s="31"/>
      <c r="L83" s="31"/>
      <c r="M83" s="179"/>
    </row>
    <row r="84" spans="1:13" ht="25.2" customHeight="1" x14ac:dyDescent="0.25">
      <c r="A84" s="95" t="s">
        <v>278</v>
      </c>
      <c r="B84" s="57">
        <v>3296138603</v>
      </c>
      <c r="C84" s="7" t="s">
        <v>85</v>
      </c>
      <c r="D84" s="168">
        <v>8590860012692</v>
      </c>
      <c r="E84" s="84" t="s">
        <v>86</v>
      </c>
      <c r="F84" s="44" t="s">
        <v>5</v>
      </c>
      <c r="G84" s="265">
        <f>_xlfn.XLOOKUP(B84,'[22]Netlakové systémy'!$B$875:$B$1067,'[22]Netlakové systémy'!$G$875:$G$1067,,0)</f>
        <v>6677</v>
      </c>
      <c r="H84" s="33">
        <f t="shared" si="8"/>
        <v>6677</v>
      </c>
      <c r="I84" s="42">
        <v>1</v>
      </c>
      <c r="J84" s="43">
        <v>1</v>
      </c>
      <c r="K84" s="31"/>
      <c r="L84" s="31"/>
      <c r="M84" s="179"/>
    </row>
    <row r="85" spans="1:13" ht="29.4" customHeight="1" x14ac:dyDescent="0.25">
      <c r="A85" s="89"/>
      <c r="B85" s="57">
        <v>3296139602</v>
      </c>
      <c r="C85" s="6" t="s">
        <v>93</v>
      </c>
      <c r="D85" s="168">
        <v>8590860011688</v>
      </c>
      <c r="E85" s="84" t="s">
        <v>94</v>
      </c>
      <c r="F85" s="31" t="s">
        <v>5</v>
      </c>
      <c r="G85" s="265">
        <f>_xlfn.XLOOKUP(B85,'[22]Netlakové systémy'!$B$875:$B$1067,'[22]Netlakové systémy'!$G$875:$G$1067,,0)</f>
        <v>6563</v>
      </c>
      <c r="H85" s="33">
        <f t="shared" si="8"/>
        <v>6563</v>
      </c>
      <c r="I85" s="42">
        <v>1</v>
      </c>
      <c r="J85" s="43">
        <v>1</v>
      </c>
      <c r="K85" s="31"/>
      <c r="L85" s="31"/>
      <c r="M85" s="179"/>
    </row>
    <row r="86" spans="1:13" ht="29.4" customHeight="1" x14ac:dyDescent="0.25">
      <c r="A86" s="89"/>
      <c r="B86" s="57">
        <v>3296139603</v>
      </c>
      <c r="C86" s="6" t="s">
        <v>308</v>
      </c>
      <c r="D86" s="168"/>
      <c r="E86" s="84" t="s">
        <v>306</v>
      </c>
      <c r="F86" s="31" t="s">
        <v>5</v>
      </c>
      <c r="G86" s="265">
        <f>_xlfn.XLOOKUP(B86,'[22]Netlakové systémy'!$B$875:$B$1067,'[22]Netlakové systémy'!$G$875:$G$1067,,0)</f>
        <v>12487</v>
      </c>
      <c r="H86" s="33">
        <f t="shared" si="8"/>
        <v>12487</v>
      </c>
      <c r="I86" s="42">
        <v>1</v>
      </c>
      <c r="J86" s="43">
        <v>1</v>
      </c>
      <c r="K86" s="31"/>
      <c r="L86" s="31"/>
      <c r="M86" s="179"/>
    </row>
    <row r="87" spans="1:13" ht="25.2" customHeight="1" x14ac:dyDescent="0.25">
      <c r="A87" s="91" t="s">
        <v>279</v>
      </c>
      <c r="B87" s="57">
        <v>3296138602</v>
      </c>
      <c r="C87" s="6" t="s">
        <v>83</v>
      </c>
      <c r="D87" s="168">
        <v>8590860012685</v>
      </c>
      <c r="E87" s="84" t="s">
        <v>84</v>
      </c>
      <c r="F87" s="31" t="s">
        <v>5</v>
      </c>
      <c r="G87" s="265">
        <f>_xlfn.XLOOKUP(B87,'[22]Netlakové systémy'!$B$875:$B$1067,'[22]Netlakové systémy'!$G$875:$G$1067,,0)</f>
        <v>4922</v>
      </c>
      <c r="H87" s="33">
        <f t="shared" si="8"/>
        <v>4922</v>
      </c>
      <c r="I87" s="42">
        <v>1</v>
      </c>
      <c r="J87" s="43">
        <v>1</v>
      </c>
      <c r="K87" s="31"/>
      <c r="L87" s="31"/>
      <c r="M87" s="179"/>
    </row>
    <row r="88" spans="1:13" ht="25.2" customHeight="1" x14ac:dyDescent="0.25">
      <c r="A88" s="90"/>
      <c r="B88" s="59">
        <v>3296139601</v>
      </c>
      <c r="C88" s="98" t="s">
        <v>91</v>
      </c>
      <c r="D88" s="168">
        <v>8590860011671</v>
      </c>
      <c r="E88" s="97" t="s">
        <v>92</v>
      </c>
      <c r="F88" s="51" t="s">
        <v>5</v>
      </c>
      <c r="G88" s="265">
        <f>_xlfn.XLOOKUP(B88,'[22]Netlakové systémy'!$B$875:$B$1067,'[22]Netlakové systémy'!$G$875:$G$1067,,0)</f>
        <v>7239</v>
      </c>
      <c r="H88" s="33">
        <f t="shared" si="8"/>
        <v>7239</v>
      </c>
      <c r="I88" s="49">
        <v>1</v>
      </c>
      <c r="J88" s="43">
        <v>1</v>
      </c>
      <c r="K88" s="31"/>
      <c r="L88" s="31"/>
      <c r="M88" s="179"/>
    </row>
    <row r="89" spans="1:13" ht="25.2" customHeight="1" x14ac:dyDescent="0.25">
      <c r="A89" s="95" t="s">
        <v>280</v>
      </c>
      <c r="B89" s="57">
        <v>3295138602</v>
      </c>
      <c r="C89" s="6" t="s">
        <v>87</v>
      </c>
      <c r="D89" s="168">
        <v>5905485448116</v>
      </c>
      <c r="E89" s="84" t="s">
        <v>88</v>
      </c>
      <c r="F89" s="31" t="s">
        <v>5</v>
      </c>
      <c r="G89" s="265">
        <f>_xlfn.XLOOKUP(B89,'[22]Netlakové systémy'!$B$875:$B$1067,'[22]Netlakové systémy'!$G$875:$G$1067,,0)</f>
        <v>1132</v>
      </c>
      <c r="H89" s="33">
        <f t="shared" si="8"/>
        <v>1132</v>
      </c>
      <c r="I89" s="42">
        <v>1</v>
      </c>
      <c r="J89" s="43">
        <v>90</v>
      </c>
      <c r="K89" s="31"/>
      <c r="L89" s="31"/>
      <c r="M89" s="179"/>
    </row>
    <row r="90" spans="1:13" ht="25.2" customHeight="1" x14ac:dyDescent="0.25">
      <c r="A90" s="45"/>
      <c r="B90" s="57">
        <v>3295138604</v>
      </c>
      <c r="C90" s="6" t="s">
        <v>89</v>
      </c>
      <c r="D90" s="168">
        <v>5905485451048</v>
      </c>
      <c r="E90" s="84" t="s">
        <v>90</v>
      </c>
      <c r="F90" s="31" t="s">
        <v>5</v>
      </c>
      <c r="G90" s="265">
        <f>_xlfn.XLOOKUP(B90,'[22]Netlakové systémy'!$B$875:$B$1067,'[22]Netlakové systémy'!$G$875:$G$1067,,0)</f>
        <v>1132</v>
      </c>
      <c r="H90" s="33">
        <f t="shared" si="8"/>
        <v>1132</v>
      </c>
      <c r="I90" s="42">
        <v>1</v>
      </c>
      <c r="J90" s="43">
        <v>90</v>
      </c>
      <c r="K90" s="31"/>
      <c r="L90" s="31"/>
      <c r="M90" s="179"/>
    </row>
    <row r="91" spans="1:13" ht="25.2" customHeight="1" x14ac:dyDescent="0.25">
      <c r="A91" s="45"/>
      <c r="B91" s="60">
        <v>3295139603</v>
      </c>
      <c r="C91" s="99" t="s">
        <v>95</v>
      </c>
      <c r="D91" s="3"/>
      <c r="E91" s="100" t="s">
        <v>96</v>
      </c>
      <c r="F91" s="52" t="s">
        <v>5</v>
      </c>
      <c r="G91" s="265">
        <f>_xlfn.XLOOKUP(B91,'[22]Netlakové systémy'!$B$875:$B$1067,'[22]Netlakové systémy'!$G$875:$G$1067,,0)</f>
        <v>1181</v>
      </c>
      <c r="H91" s="33">
        <f t="shared" si="8"/>
        <v>1181</v>
      </c>
      <c r="I91" s="53">
        <v>1</v>
      </c>
      <c r="J91" s="54">
        <v>70</v>
      </c>
      <c r="K91" s="31"/>
      <c r="L91" s="31"/>
      <c r="M91" s="179"/>
    </row>
    <row r="92" spans="1:13" ht="30" customHeight="1" x14ac:dyDescent="0.25">
      <c r="A92" s="86"/>
      <c r="B92" s="59">
        <v>3295139801</v>
      </c>
      <c r="C92" s="96" t="s">
        <v>79</v>
      </c>
      <c r="D92" s="3"/>
      <c r="E92" s="97" t="s">
        <v>80</v>
      </c>
      <c r="F92" s="48" t="s">
        <v>5</v>
      </c>
      <c r="G92" s="265">
        <f>_xlfn.XLOOKUP(B92,'[22]Netlakové systémy'!$B$875:$B$1067,'[22]Netlakové systémy'!$G$875:$G$1067,,0)</f>
        <v>2859</v>
      </c>
      <c r="H92" s="33">
        <f t="shared" si="8"/>
        <v>2859</v>
      </c>
      <c r="I92" s="49">
        <v>1</v>
      </c>
      <c r="J92" s="50">
        <v>1</v>
      </c>
      <c r="K92" s="31"/>
      <c r="L92" s="31"/>
      <c r="M92" s="179"/>
    </row>
    <row r="93" spans="1:13" ht="36" customHeight="1" x14ac:dyDescent="0.25">
      <c r="A93" s="89"/>
      <c r="B93" s="57">
        <v>3295138601</v>
      </c>
      <c r="C93" s="7" t="s">
        <v>81</v>
      </c>
      <c r="D93" s="3"/>
      <c r="E93" s="84" t="s">
        <v>82</v>
      </c>
      <c r="F93" s="44" t="s">
        <v>5</v>
      </c>
      <c r="G93" s="265">
        <f>_xlfn.XLOOKUP(B93,'[22]Netlakové systémy'!$B$875:$B$1067,'[22]Netlakové systémy'!$G$875:$G$1067,,0)</f>
        <v>898</v>
      </c>
      <c r="H93" s="33">
        <f t="shared" si="8"/>
        <v>898</v>
      </c>
      <c r="I93" s="42">
        <v>1</v>
      </c>
      <c r="J93" s="43">
        <v>1</v>
      </c>
      <c r="K93" s="31"/>
      <c r="L93" s="31"/>
      <c r="M93" s="179"/>
    </row>
    <row r="94" spans="1:13" ht="36" customHeight="1" x14ac:dyDescent="0.25">
      <c r="A94" s="91" t="s">
        <v>426</v>
      </c>
      <c r="B94" s="57">
        <v>3295137804</v>
      </c>
      <c r="C94" s="7" t="s">
        <v>124</v>
      </c>
      <c r="D94" s="3"/>
      <c r="E94" s="84" t="s">
        <v>125</v>
      </c>
      <c r="F94" s="44" t="s">
        <v>5</v>
      </c>
      <c r="G94" s="265">
        <f>_xlfn.XLOOKUP(B94,'[22]Netlakové systémy'!$B$875:$B$1067,'[22]Netlakové systémy'!$G$875:$G$1067,,0)</f>
        <v>3053</v>
      </c>
      <c r="H94" s="33">
        <f t="shared" si="8"/>
        <v>3053</v>
      </c>
      <c r="I94" s="42">
        <v>1</v>
      </c>
      <c r="J94" s="43">
        <v>16</v>
      </c>
      <c r="K94" s="31"/>
      <c r="L94" s="31"/>
      <c r="M94" s="179"/>
    </row>
    <row r="95" spans="1:13" ht="36" customHeight="1" x14ac:dyDescent="0.25">
      <c r="A95" s="89"/>
      <c r="B95" s="57">
        <v>3295137805</v>
      </c>
      <c r="C95" s="7" t="s">
        <v>126</v>
      </c>
      <c r="D95" s="3"/>
      <c r="E95" s="84" t="s">
        <v>127</v>
      </c>
      <c r="F95" s="44" t="s">
        <v>5</v>
      </c>
      <c r="G95" s="265">
        <f>_xlfn.XLOOKUP(B95,'[22]Netlakové systémy'!$B$875:$B$1067,'[22]Netlakové systémy'!$G$875:$G$1067,,0)</f>
        <v>4893</v>
      </c>
      <c r="H95" s="33">
        <f t="shared" si="8"/>
        <v>4893</v>
      </c>
      <c r="I95" s="42">
        <v>1</v>
      </c>
      <c r="J95" s="43">
        <v>12</v>
      </c>
      <c r="K95" s="31"/>
      <c r="L95" s="31"/>
      <c r="M95" s="179"/>
    </row>
    <row r="96" spans="1:13" ht="36" customHeight="1" x14ac:dyDescent="0.25">
      <c r="A96" s="89"/>
      <c r="B96" s="57">
        <v>3295137806</v>
      </c>
      <c r="C96" s="6" t="s">
        <v>128</v>
      </c>
      <c r="D96" s="3"/>
      <c r="E96" s="84" t="s">
        <v>129</v>
      </c>
      <c r="F96" s="31" t="s">
        <v>5</v>
      </c>
      <c r="G96" s="265">
        <f>_xlfn.XLOOKUP(B96,'[22]Netlakové systémy'!$B$875:$B$1067,'[22]Netlakové systémy'!$G$875:$G$1067,,0)</f>
        <v>6592</v>
      </c>
      <c r="H96" s="33">
        <f t="shared" si="8"/>
        <v>6592</v>
      </c>
      <c r="I96" s="42">
        <v>1</v>
      </c>
      <c r="J96" s="43">
        <v>8</v>
      </c>
      <c r="K96" s="31"/>
      <c r="L96" s="31"/>
      <c r="M96" s="179"/>
    </row>
    <row r="97" spans="1:13" ht="36" customHeight="1" x14ac:dyDescent="0.25">
      <c r="A97" s="89"/>
      <c r="B97" s="57">
        <v>3295137808</v>
      </c>
      <c r="C97" s="6" t="s">
        <v>406</v>
      </c>
      <c r="D97" s="3"/>
      <c r="E97" s="84" t="s">
        <v>404</v>
      </c>
      <c r="F97" s="31" t="s">
        <v>5</v>
      </c>
      <c r="G97" s="265">
        <f>_xlfn.XLOOKUP(B97,'[22]Netlakové systémy'!$B$875:$B$1067,'[22]Netlakové systémy'!$G$875:$G$1067,,0)</f>
        <v>6500</v>
      </c>
      <c r="H97" s="33">
        <f t="shared" si="8"/>
        <v>6500</v>
      </c>
      <c r="I97" s="42">
        <v>1</v>
      </c>
      <c r="J97" s="43"/>
      <c r="K97" s="31"/>
      <c r="L97" s="31"/>
      <c r="M97" s="179"/>
    </row>
    <row r="98" spans="1:13" ht="22.5" customHeight="1" x14ac:dyDescent="0.25">
      <c r="A98" s="89"/>
      <c r="B98" s="57">
        <v>3295137807</v>
      </c>
      <c r="C98" s="6"/>
      <c r="D98" s="3"/>
      <c r="E98" s="84" t="s">
        <v>290</v>
      </c>
      <c r="F98" s="31" t="s">
        <v>5</v>
      </c>
      <c r="G98" s="265">
        <v>7000</v>
      </c>
      <c r="H98" s="33">
        <f t="shared" si="8"/>
        <v>7000</v>
      </c>
      <c r="I98" s="42">
        <v>1</v>
      </c>
      <c r="J98" s="43">
        <v>8</v>
      </c>
      <c r="K98" s="31"/>
      <c r="L98" s="31"/>
      <c r="M98" s="179"/>
    </row>
    <row r="99" spans="1:13" ht="21.45" customHeight="1" x14ac:dyDescent="0.25">
      <c r="A99" s="91" t="s">
        <v>450</v>
      </c>
      <c r="B99" s="57">
        <v>3295136832</v>
      </c>
      <c r="C99" s="6" t="s">
        <v>451</v>
      </c>
      <c r="D99" s="3"/>
      <c r="E99" s="84" t="s">
        <v>452</v>
      </c>
      <c r="F99" s="65" t="s">
        <v>5</v>
      </c>
      <c r="G99" s="265">
        <f>_xlfn.XLOOKUP(B99,'[22]Netlakové systémy'!$B$875:$B$1067,'[22]Netlakové systémy'!$G$875:$G$1067,,0)</f>
        <v>4822</v>
      </c>
      <c r="H99" s="33">
        <f t="shared" si="8"/>
        <v>4822</v>
      </c>
      <c r="I99" s="205"/>
      <c r="J99" s="205">
        <v>1</v>
      </c>
      <c r="K99" s="31"/>
      <c r="L99" s="31"/>
      <c r="M99" s="179"/>
    </row>
    <row r="100" spans="1:13" ht="25.2" customHeight="1" x14ac:dyDescent="0.25">
      <c r="A100" s="89"/>
      <c r="B100" s="57">
        <v>3295136833</v>
      </c>
      <c r="C100" s="6" t="s">
        <v>453</v>
      </c>
      <c r="D100" s="3"/>
      <c r="E100" s="84" t="s">
        <v>454</v>
      </c>
      <c r="F100" s="108" t="s">
        <v>5</v>
      </c>
      <c r="G100" s="265">
        <f>_xlfn.XLOOKUP(B100,'[22]Netlakové systémy'!$B$875:$B$1067,'[22]Netlakové systémy'!$G$875:$G$1067,,0)</f>
        <v>8973</v>
      </c>
      <c r="H100" s="33">
        <f t="shared" si="8"/>
        <v>8973</v>
      </c>
      <c r="I100" s="205"/>
      <c r="J100" s="205">
        <v>1</v>
      </c>
      <c r="K100" s="31"/>
      <c r="L100" s="31"/>
      <c r="M100" s="179"/>
    </row>
    <row r="101" spans="1:13" ht="24" customHeight="1" x14ac:dyDescent="0.25">
      <c r="A101" s="89"/>
      <c r="B101" s="57">
        <v>3295136834</v>
      </c>
      <c r="C101" s="6" t="s">
        <v>455</v>
      </c>
      <c r="D101" s="3"/>
      <c r="E101" s="84" t="s">
        <v>456</v>
      </c>
      <c r="F101" s="108" t="s">
        <v>5</v>
      </c>
      <c r="G101" s="265">
        <f>_xlfn.XLOOKUP(B101,'[22]Netlakové systémy'!$B$875:$B$1067,'[22]Netlakové systémy'!$G$875:$G$1067,,0)</f>
        <v>15854</v>
      </c>
      <c r="H101" s="33">
        <f>G101*(100-$H$78)/100</f>
        <v>15854</v>
      </c>
      <c r="I101" s="205"/>
      <c r="J101" s="205">
        <v>1</v>
      </c>
      <c r="K101" s="31"/>
      <c r="L101" s="31"/>
      <c r="M101" s="179"/>
    </row>
    <row r="102" spans="1:13" ht="24" customHeight="1" x14ac:dyDescent="0.25">
      <c r="A102" s="141" t="s">
        <v>475</v>
      </c>
      <c r="B102" s="142"/>
      <c r="C102" s="142"/>
      <c r="D102" s="143"/>
      <c r="E102" s="143"/>
      <c r="F102" s="144"/>
      <c r="G102" s="157" t="s">
        <v>4</v>
      </c>
      <c r="H102" s="165">
        <v>0</v>
      </c>
      <c r="I102" s="163" t="s">
        <v>265</v>
      </c>
      <c r="J102" s="159"/>
      <c r="K102" s="160"/>
      <c r="L102" s="197" t="s">
        <v>246</v>
      </c>
      <c r="M102" s="179"/>
    </row>
    <row r="103" spans="1:13" ht="24" customHeight="1" x14ac:dyDescent="0.25">
      <c r="A103" s="141" t="s">
        <v>476</v>
      </c>
      <c r="B103" s="142"/>
      <c r="C103" s="142"/>
      <c r="D103" s="143"/>
      <c r="E103" s="143"/>
      <c r="F103" s="144"/>
      <c r="G103" s="157" t="s">
        <v>4</v>
      </c>
      <c r="H103" s="165">
        <v>0</v>
      </c>
      <c r="I103" s="163" t="s">
        <v>265</v>
      </c>
      <c r="J103" s="159"/>
      <c r="K103" s="160"/>
      <c r="L103" s="197" t="s">
        <v>247</v>
      </c>
      <c r="M103" s="179"/>
    </row>
    <row r="104" spans="1:13" ht="33" customHeight="1" x14ac:dyDescent="0.25">
      <c r="A104" s="138" t="s">
        <v>1</v>
      </c>
      <c r="B104" s="139" t="s">
        <v>262</v>
      </c>
      <c r="C104" s="139" t="s">
        <v>263</v>
      </c>
      <c r="D104" s="140" t="s">
        <v>264</v>
      </c>
      <c r="E104" s="140" t="s">
        <v>2</v>
      </c>
      <c r="F104" s="139" t="s">
        <v>3</v>
      </c>
      <c r="G104" s="162" t="s">
        <v>6</v>
      </c>
      <c r="H104" s="162" t="s">
        <v>7</v>
      </c>
      <c r="I104" s="162" t="s">
        <v>274</v>
      </c>
      <c r="J104" s="162" t="s">
        <v>266</v>
      </c>
      <c r="K104" s="162" t="s">
        <v>267</v>
      </c>
      <c r="L104" s="162" t="s">
        <v>268</v>
      </c>
      <c r="M104" s="179"/>
    </row>
    <row r="105" spans="1:13" ht="24" customHeight="1" x14ac:dyDescent="0.25">
      <c r="A105" s="89" t="s">
        <v>253</v>
      </c>
      <c r="B105" s="108">
        <v>3295114514</v>
      </c>
      <c r="C105" s="2" t="s">
        <v>232</v>
      </c>
      <c r="D105" s="169">
        <v>8590860022592</v>
      </c>
      <c r="E105" s="104" t="s">
        <v>233</v>
      </c>
      <c r="F105" s="108" t="s">
        <v>5</v>
      </c>
      <c r="G105" s="265">
        <f>_xlfn.XLOOKUP(B105,'[22]Netlakové systémy'!$B$203:$B$210,'[22]Netlakové systémy'!$G$203:$G$210,,0)</f>
        <v>40</v>
      </c>
      <c r="H105" s="33">
        <f>G105*(100-$H$102)/100</f>
        <v>40</v>
      </c>
      <c r="I105" s="42">
        <v>120</v>
      </c>
      <c r="J105" s="42">
        <v>960</v>
      </c>
      <c r="K105" s="31"/>
      <c r="L105" s="31"/>
      <c r="M105" s="179"/>
    </row>
    <row r="106" spans="1:13" ht="24" customHeight="1" x14ac:dyDescent="0.25">
      <c r="A106" s="89"/>
      <c r="B106" s="108">
        <v>3295114515</v>
      </c>
      <c r="C106" s="2" t="s">
        <v>234</v>
      </c>
      <c r="D106" s="169">
        <v>5905485421607</v>
      </c>
      <c r="E106" s="104" t="s">
        <v>235</v>
      </c>
      <c r="F106" s="108" t="s">
        <v>5</v>
      </c>
      <c r="G106" s="265">
        <f>_xlfn.XLOOKUP(B106,'[22]Netlakové systémy'!$B$203:$B$210,'[22]Netlakové systémy'!$G$203:$G$210,,0)</f>
        <v>48</v>
      </c>
      <c r="H106" s="33">
        <f>G106*(100-$H$102)/100</f>
        <v>48</v>
      </c>
      <c r="I106" s="42">
        <v>100</v>
      </c>
      <c r="J106" s="42">
        <v>800</v>
      </c>
      <c r="K106" s="31"/>
      <c r="L106" s="31"/>
      <c r="M106" s="179"/>
    </row>
    <row r="107" spans="1:13" ht="24" customHeight="1" x14ac:dyDescent="0.25">
      <c r="A107" s="89"/>
      <c r="B107" s="108">
        <v>3295114516</v>
      </c>
      <c r="C107" s="73" t="s">
        <v>236</v>
      </c>
      <c r="D107" s="170">
        <v>5905485421614</v>
      </c>
      <c r="E107" s="104" t="s">
        <v>237</v>
      </c>
      <c r="F107" s="65" t="s">
        <v>5</v>
      </c>
      <c r="G107" s="265">
        <f>_xlfn.XLOOKUP(B107,'[22]Netlakové systémy'!$B$203:$B$210,'[22]Netlakové systémy'!$G$203:$G$210,,0)</f>
        <v>73</v>
      </c>
      <c r="H107" s="33">
        <f>G107*(100-$H$102)/100</f>
        <v>73</v>
      </c>
      <c r="I107" s="42">
        <v>65</v>
      </c>
      <c r="J107" s="42">
        <v>520</v>
      </c>
      <c r="K107" s="31"/>
      <c r="L107" s="31"/>
      <c r="M107" s="179"/>
    </row>
    <row r="108" spans="1:13" ht="24" customHeight="1" x14ac:dyDescent="0.25">
      <c r="A108" s="89"/>
      <c r="B108" s="108">
        <v>3295115511</v>
      </c>
      <c r="C108" s="2" t="s">
        <v>238</v>
      </c>
      <c r="D108" s="169">
        <v>5905485421621</v>
      </c>
      <c r="E108" s="104" t="s">
        <v>239</v>
      </c>
      <c r="F108" s="108" t="s">
        <v>5</v>
      </c>
      <c r="G108" s="265">
        <f>_xlfn.XLOOKUP(B108,'[22]Netlakové systémy'!$B$203:$B$210,'[22]Netlakové systémy'!$G$203:$G$210,,0)</f>
        <v>144</v>
      </c>
      <c r="H108" s="33">
        <f>G108*(100-$H$102)/100</f>
        <v>144</v>
      </c>
      <c r="I108" s="42">
        <v>30</v>
      </c>
      <c r="J108" s="42">
        <v>240</v>
      </c>
      <c r="K108" s="31"/>
      <c r="L108" s="31"/>
      <c r="M108" s="179"/>
    </row>
    <row r="109" spans="1:13" ht="24" customHeight="1" x14ac:dyDescent="0.25">
      <c r="A109" s="89"/>
      <c r="B109" s="107">
        <v>3295115512</v>
      </c>
      <c r="C109" s="75" t="s">
        <v>240</v>
      </c>
      <c r="D109" s="204">
        <v>4047493004395</v>
      </c>
      <c r="E109" s="104" t="s">
        <v>241</v>
      </c>
      <c r="F109" s="65" t="s">
        <v>5</v>
      </c>
      <c r="G109" s="265">
        <f>_xlfn.XLOOKUP(B109,'[22]Netlakové systémy'!$B$203:$B$210,'[22]Netlakové systémy'!$G$203:$G$210,,0)</f>
        <v>531</v>
      </c>
      <c r="H109" s="108">
        <f>G109*(100-$H$103)/100</f>
        <v>531</v>
      </c>
      <c r="I109" s="205"/>
      <c r="J109" s="205">
        <v>96</v>
      </c>
      <c r="K109" s="205"/>
      <c r="L109" s="204"/>
      <c r="M109" s="179"/>
    </row>
    <row r="110" spans="1:13" ht="24" customHeight="1" x14ac:dyDescent="0.25">
      <c r="A110" s="89"/>
      <c r="B110" s="107">
        <v>3295116509</v>
      </c>
      <c r="C110" s="3" t="s">
        <v>242</v>
      </c>
      <c r="D110" s="204">
        <v>4047493004401</v>
      </c>
      <c r="E110" s="104" t="s">
        <v>243</v>
      </c>
      <c r="F110" s="108" t="s">
        <v>5</v>
      </c>
      <c r="G110" s="265">
        <f>_xlfn.XLOOKUP(B110,'[22]Netlakové systémy'!$B$203:$B$210,'[22]Netlakové systémy'!$G$203:$G$210,,0)</f>
        <v>894</v>
      </c>
      <c r="H110" s="108">
        <f>G110*(100-$H$103)/100</f>
        <v>894</v>
      </c>
      <c r="I110" s="205"/>
      <c r="J110" s="205">
        <v>52</v>
      </c>
      <c r="K110" s="205"/>
      <c r="L110" s="204"/>
      <c r="M110" s="179"/>
    </row>
    <row r="111" spans="1:13" ht="24" customHeight="1" x14ac:dyDescent="0.25">
      <c r="A111" s="89"/>
      <c r="B111" s="107">
        <v>3295116510</v>
      </c>
      <c r="C111" s="75" t="s">
        <v>244</v>
      </c>
      <c r="D111" s="204">
        <v>4047493004418</v>
      </c>
      <c r="E111" s="104" t="s">
        <v>245</v>
      </c>
      <c r="F111" s="65" t="s">
        <v>5</v>
      </c>
      <c r="G111" s="265">
        <f>_xlfn.XLOOKUP(B111,'[22]Netlakové systémy'!$B$203:$B$210,'[22]Netlakové systémy'!$G$203:$G$210,,0)</f>
        <v>1623</v>
      </c>
      <c r="H111" s="108">
        <f>G111*(100-$H$103)/100</f>
        <v>1623</v>
      </c>
      <c r="I111" s="205"/>
      <c r="J111" s="205">
        <v>34</v>
      </c>
      <c r="K111" s="205"/>
      <c r="L111" s="204"/>
      <c r="M111" s="179"/>
    </row>
    <row r="112" spans="1:13" ht="24" customHeight="1" x14ac:dyDescent="0.25">
      <c r="A112" s="141" t="s">
        <v>457</v>
      </c>
      <c r="B112" s="142"/>
      <c r="C112" s="142"/>
      <c r="D112" s="143"/>
      <c r="E112" s="143"/>
      <c r="F112" s="144"/>
      <c r="G112" s="157" t="s">
        <v>4</v>
      </c>
      <c r="H112" s="165">
        <v>0</v>
      </c>
      <c r="I112" s="163" t="s">
        <v>265</v>
      </c>
      <c r="J112" s="159"/>
      <c r="K112" s="160"/>
      <c r="L112" s="197" t="s">
        <v>123</v>
      </c>
      <c r="M112" s="179"/>
    </row>
    <row r="113" spans="1:13" ht="32.25" customHeight="1" x14ac:dyDescent="0.25">
      <c r="A113" s="138" t="s">
        <v>1</v>
      </c>
      <c r="B113" s="139" t="s">
        <v>262</v>
      </c>
      <c r="C113" s="139" t="s">
        <v>263</v>
      </c>
      <c r="D113" s="140" t="s">
        <v>264</v>
      </c>
      <c r="E113" s="140" t="s">
        <v>2</v>
      </c>
      <c r="F113" s="139" t="s">
        <v>3</v>
      </c>
      <c r="G113" s="162" t="s">
        <v>6</v>
      </c>
      <c r="H113" s="162" t="s">
        <v>7</v>
      </c>
      <c r="I113" s="162" t="s">
        <v>274</v>
      </c>
      <c r="J113" s="162" t="s">
        <v>266</v>
      </c>
      <c r="K113" s="162" t="s">
        <v>267</v>
      </c>
      <c r="L113" s="162" t="s">
        <v>268</v>
      </c>
      <c r="M113" s="179"/>
    </row>
    <row r="114" spans="1:13" ht="24" customHeight="1" x14ac:dyDescent="0.25">
      <c r="A114" s="89" t="s">
        <v>449</v>
      </c>
      <c r="B114" s="246"/>
      <c r="C114" s="2"/>
      <c r="D114" s="2"/>
      <c r="E114" s="104" t="s">
        <v>471</v>
      </c>
      <c r="F114" s="108" t="s">
        <v>5</v>
      </c>
      <c r="G114" s="265">
        <v>53727.272727272721</v>
      </c>
      <c r="H114" s="33">
        <f>G114*(100-$H$112)/100</f>
        <v>53727.272727272728</v>
      </c>
      <c r="I114" s="42">
        <v>1</v>
      </c>
      <c r="J114" s="42"/>
      <c r="K114" s="31"/>
      <c r="L114" s="31"/>
      <c r="M114" s="179"/>
    </row>
    <row r="115" spans="1:13" ht="24" customHeight="1" x14ac:dyDescent="0.25">
      <c r="A115" s="89"/>
      <c r="B115" s="246"/>
      <c r="C115" s="2"/>
      <c r="D115" s="2"/>
      <c r="E115" s="104" t="s">
        <v>472</v>
      </c>
      <c r="F115" s="108" t="s">
        <v>5</v>
      </c>
      <c r="G115" s="265">
        <v>58090.909090909088</v>
      </c>
      <c r="H115" s="33">
        <f t="shared" ref="H115:H117" si="9">G115*(100-$H$112)/100</f>
        <v>58090.909090909088</v>
      </c>
      <c r="I115" s="42">
        <v>1</v>
      </c>
      <c r="J115" s="42"/>
      <c r="K115" s="31"/>
      <c r="L115" s="31"/>
      <c r="M115" s="179"/>
    </row>
    <row r="116" spans="1:13" ht="24" customHeight="1" x14ac:dyDescent="0.25">
      <c r="A116" s="89"/>
      <c r="B116" s="246"/>
      <c r="C116" s="2"/>
      <c r="D116" s="2"/>
      <c r="E116" s="104" t="s">
        <v>473</v>
      </c>
      <c r="F116" s="65" t="s">
        <v>5</v>
      </c>
      <c r="G116" s="265">
        <v>64145.454545454537</v>
      </c>
      <c r="H116" s="33">
        <f t="shared" si="9"/>
        <v>64145.454545454544</v>
      </c>
      <c r="I116" s="42">
        <v>1</v>
      </c>
      <c r="J116" s="42"/>
      <c r="K116" s="31"/>
      <c r="L116" s="31"/>
      <c r="M116" s="179"/>
    </row>
    <row r="117" spans="1:13" ht="24" customHeight="1" x14ac:dyDescent="0.25">
      <c r="A117" s="89"/>
      <c r="B117" s="246"/>
      <c r="C117" s="2"/>
      <c r="D117" s="2"/>
      <c r="E117" s="104" t="s">
        <v>474</v>
      </c>
      <c r="F117" s="108" t="s">
        <v>5</v>
      </c>
      <c r="G117" s="265">
        <v>79254.545454545441</v>
      </c>
      <c r="H117" s="33">
        <f t="shared" si="9"/>
        <v>79254.545454545441</v>
      </c>
      <c r="I117" s="42">
        <v>1</v>
      </c>
      <c r="J117" s="42"/>
      <c r="K117" s="31"/>
      <c r="L117" s="31"/>
      <c r="M117" s="179"/>
    </row>
    <row r="118" spans="1:13" ht="25.2" customHeight="1" x14ac:dyDescent="0.25">
      <c r="A118" s="141" t="s">
        <v>275</v>
      </c>
      <c r="B118" s="142"/>
      <c r="C118" s="142"/>
      <c r="D118" s="143"/>
      <c r="E118" s="143"/>
      <c r="F118" s="144"/>
      <c r="G118" s="157" t="s">
        <v>4</v>
      </c>
      <c r="H118" s="165">
        <v>0</v>
      </c>
      <c r="I118" s="163" t="s">
        <v>265</v>
      </c>
      <c r="J118" s="159"/>
      <c r="K118" s="160"/>
      <c r="L118" s="197" t="s">
        <v>132</v>
      </c>
      <c r="M118" s="179"/>
    </row>
    <row r="119" spans="1:13" ht="45.6" customHeight="1" x14ac:dyDescent="0.25">
      <c r="A119" s="138" t="s">
        <v>1</v>
      </c>
      <c r="B119" s="139" t="s">
        <v>262</v>
      </c>
      <c r="C119" s="139" t="s">
        <v>263</v>
      </c>
      <c r="D119" s="140" t="s">
        <v>264</v>
      </c>
      <c r="E119" s="140" t="s">
        <v>2</v>
      </c>
      <c r="F119" s="139" t="s">
        <v>3</v>
      </c>
      <c r="G119" s="162" t="s">
        <v>6</v>
      </c>
      <c r="H119" s="162" t="s">
        <v>7</v>
      </c>
      <c r="I119" s="162" t="s">
        <v>274</v>
      </c>
      <c r="J119" s="162" t="s">
        <v>266</v>
      </c>
      <c r="K119" s="162" t="s">
        <v>267</v>
      </c>
      <c r="L119" s="162" t="s">
        <v>268</v>
      </c>
      <c r="M119" s="179"/>
    </row>
    <row r="120" spans="1:13" ht="22.95" customHeight="1" x14ac:dyDescent="0.25">
      <c r="A120" s="101" t="s">
        <v>489</v>
      </c>
      <c r="B120" s="57">
        <v>3295290012</v>
      </c>
      <c r="C120" s="6" t="s">
        <v>102</v>
      </c>
      <c r="D120" s="168">
        <v>5907668711666</v>
      </c>
      <c r="E120" s="84" t="s">
        <v>103</v>
      </c>
      <c r="F120" s="31" t="s">
        <v>5</v>
      </c>
      <c r="G120" s="265">
        <f>_xlfn.XLOOKUP(B120,'[22]Netlakové systémy'!$B$768:$B$772,'[22]Netlakové systémy'!$G$768:$G$772,,0)</f>
        <v>178</v>
      </c>
      <c r="H120" s="33">
        <f>G120*(100-$H$118)/100</f>
        <v>178</v>
      </c>
      <c r="I120" s="42">
        <v>60</v>
      </c>
      <c r="J120" s="43">
        <v>480</v>
      </c>
      <c r="K120" s="31"/>
      <c r="L120" s="31"/>
      <c r="M120" s="179"/>
    </row>
    <row r="121" spans="1:13" ht="25.2" customHeight="1" x14ac:dyDescent="0.25">
      <c r="A121" s="86" t="s">
        <v>490</v>
      </c>
      <c r="B121" s="57">
        <v>3295290014</v>
      </c>
      <c r="C121" s="102" t="s">
        <v>104</v>
      </c>
      <c r="D121" s="168">
        <v>5907668711680</v>
      </c>
      <c r="E121" s="84" t="s">
        <v>105</v>
      </c>
      <c r="F121" s="31" t="s">
        <v>5</v>
      </c>
      <c r="G121" s="265">
        <f>_xlfn.XLOOKUP(B121,'[22]Netlakové systémy'!$B$768:$B$772,'[22]Netlakové systémy'!$G$768:$G$772,,0)</f>
        <v>242</v>
      </c>
      <c r="H121" s="33">
        <f>G121*(100-$H$118)/100</f>
        <v>242</v>
      </c>
      <c r="I121" s="42">
        <v>40</v>
      </c>
      <c r="J121" s="43">
        <v>320</v>
      </c>
      <c r="K121" s="31"/>
      <c r="L121" s="31"/>
      <c r="M121" s="179"/>
    </row>
    <row r="122" spans="1:13" ht="25.2" customHeight="1" x14ac:dyDescent="0.25">
      <c r="A122" s="86"/>
      <c r="B122" s="57">
        <v>3295290015</v>
      </c>
      <c r="C122" s="8" t="s">
        <v>106</v>
      </c>
      <c r="D122" s="168">
        <v>5907668711703</v>
      </c>
      <c r="E122" s="84" t="s">
        <v>107</v>
      </c>
      <c r="F122" s="31" t="s">
        <v>5</v>
      </c>
      <c r="G122" s="265">
        <f>_xlfn.XLOOKUP(B122,'[22]Netlakové systémy'!$B$768:$B$772,'[22]Netlakové systémy'!$G$768:$G$772,,0)</f>
        <v>433</v>
      </c>
      <c r="H122" s="33">
        <f>G122*(100-$H$118)/100</f>
        <v>433</v>
      </c>
      <c r="I122" s="42">
        <v>40</v>
      </c>
      <c r="J122" s="43">
        <v>320</v>
      </c>
      <c r="K122" s="31"/>
      <c r="L122" s="31"/>
      <c r="M122" s="179"/>
    </row>
    <row r="123" spans="1:13" ht="25.2" customHeight="1" x14ac:dyDescent="0.25">
      <c r="A123" s="87"/>
      <c r="B123" s="57">
        <v>3295290016</v>
      </c>
      <c r="C123" s="9" t="s">
        <v>108</v>
      </c>
      <c r="D123" s="168">
        <v>5907668711710</v>
      </c>
      <c r="E123" s="84" t="s">
        <v>109</v>
      </c>
      <c r="F123" s="44" t="s">
        <v>5</v>
      </c>
      <c r="G123" s="265">
        <f>_xlfn.XLOOKUP(B123,'[22]Netlakové systémy'!$B$768:$B$772,'[22]Netlakové systémy'!$G$768:$G$772,,0)</f>
        <v>699</v>
      </c>
      <c r="H123" s="33">
        <f>G123*(100-$H$118)/100</f>
        <v>699</v>
      </c>
      <c r="I123" s="42">
        <v>1</v>
      </c>
      <c r="J123" s="43">
        <v>200</v>
      </c>
      <c r="K123" s="31"/>
      <c r="L123" s="31"/>
      <c r="M123" s="179"/>
    </row>
    <row r="124" spans="1:13" ht="25.2" customHeight="1" x14ac:dyDescent="0.25">
      <c r="A124" s="90"/>
      <c r="B124" s="60">
        <v>3295290017</v>
      </c>
      <c r="C124" s="10" t="s">
        <v>110</v>
      </c>
      <c r="D124" s="168">
        <v>5907668711727</v>
      </c>
      <c r="E124" s="100" t="s">
        <v>111</v>
      </c>
      <c r="F124" s="35" t="s">
        <v>5</v>
      </c>
      <c r="G124" s="265">
        <f>_xlfn.XLOOKUP(B124,'[22]Netlakové systémy'!$B$768:$B$772,'[22]Netlakové systémy'!$G$768:$G$772,,0)</f>
        <v>781</v>
      </c>
      <c r="H124" s="33">
        <f>G124*(100-$H$118)/100</f>
        <v>781</v>
      </c>
      <c r="I124" s="53">
        <v>1</v>
      </c>
      <c r="J124" s="54">
        <v>200</v>
      </c>
      <c r="K124" s="31"/>
      <c r="L124" s="31"/>
      <c r="M124" s="179"/>
    </row>
    <row r="125" spans="1:13" ht="25.2" customHeight="1" x14ac:dyDescent="0.25">
      <c r="A125" s="141" t="s">
        <v>276</v>
      </c>
      <c r="B125" s="142"/>
      <c r="C125" s="142"/>
      <c r="D125" s="143"/>
      <c r="E125" s="143"/>
      <c r="F125" s="144"/>
      <c r="G125" s="157" t="s">
        <v>4</v>
      </c>
      <c r="H125" s="165">
        <f>'Rabatové skupiny'!C13</f>
        <v>0</v>
      </c>
      <c r="I125" s="164" t="s">
        <v>265</v>
      </c>
      <c r="J125" s="159"/>
      <c r="K125" s="160"/>
      <c r="L125" s="197" t="s">
        <v>146</v>
      </c>
      <c r="M125" s="179"/>
    </row>
    <row r="126" spans="1:13" ht="42" customHeight="1" x14ac:dyDescent="0.25">
      <c r="A126" s="138" t="s">
        <v>1</v>
      </c>
      <c r="B126" s="139" t="s">
        <v>262</v>
      </c>
      <c r="C126" s="139" t="s">
        <v>263</v>
      </c>
      <c r="D126" s="140" t="s">
        <v>264</v>
      </c>
      <c r="E126" s="140" t="s">
        <v>2</v>
      </c>
      <c r="F126" s="139" t="s">
        <v>3</v>
      </c>
      <c r="G126" s="162" t="s">
        <v>6</v>
      </c>
      <c r="H126" s="162" t="s">
        <v>7</v>
      </c>
      <c r="I126" s="162" t="s">
        <v>274</v>
      </c>
      <c r="J126" s="162" t="s">
        <v>266</v>
      </c>
      <c r="K126" s="162" t="s">
        <v>267</v>
      </c>
      <c r="L126" s="162" t="s">
        <v>268</v>
      </c>
      <c r="M126" s="179"/>
    </row>
    <row r="127" spans="1:13" ht="22.95" customHeight="1" x14ac:dyDescent="0.25">
      <c r="A127" s="101" t="s">
        <v>145</v>
      </c>
      <c r="B127" s="57">
        <v>3295394029</v>
      </c>
      <c r="C127" s="6" t="s">
        <v>139</v>
      </c>
      <c r="D127" s="168">
        <v>3831020509023</v>
      </c>
      <c r="E127" s="84" t="s">
        <v>140</v>
      </c>
      <c r="F127" s="31" t="s">
        <v>5</v>
      </c>
      <c r="G127" s="36"/>
      <c r="H127" s="33"/>
      <c r="I127" s="42">
        <v>5</v>
      </c>
      <c r="J127" s="43">
        <v>45</v>
      </c>
      <c r="K127" s="31"/>
      <c r="L127" s="31"/>
      <c r="M127" s="179"/>
    </row>
    <row r="128" spans="1:13" ht="25.2" customHeight="1" x14ac:dyDescent="0.25">
      <c r="A128" s="86"/>
      <c r="B128" s="57">
        <v>3295394030</v>
      </c>
      <c r="C128" s="9" t="s">
        <v>141</v>
      </c>
      <c r="D128" s="168">
        <v>8590860020529</v>
      </c>
      <c r="E128" s="84" t="s">
        <v>142</v>
      </c>
      <c r="F128" s="44" t="s">
        <v>5</v>
      </c>
      <c r="G128" s="36"/>
      <c r="H128" s="33"/>
      <c r="I128" s="42">
        <v>1</v>
      </c>
      <c r="J128" s="43"/>
      <c r="K128" s="31"/>
      <c r="L128" s="31"/>
      <c r="M128" s="179"/>
    </row>
    <row r="129" spans="1:13" ht="30.6" customHeight="1" x14ac:dyDescent="0.25">
      <c r="A129" s="90"/>
      <c r="B129" s="57">
        <v>3295394031</v>
      </c>
      <c r="C129" s="9" t="s">
        <v>143</v>
      </c>
      <c r="D129" s="168">
        <v>8590860022660</v>
      </c>
      <c r="E129" s="84" t="s">
        <v>144</v>
      </c>
      <c r="F129" s="44" t="s">
        <v>5</v>
      </c>
      <c r="G129" s="36"/>
      <c r="H129" s="33"/>
      <c r="I129" s="42">
        <v>20</v>
      </c>
      <c r="J129" s="43"/>
      <c r="K129" s="31"/>
      <c r="L129" s="31"/>
      <c r="M129" s="179"/>
    </row>
    <row r="130" spans="1:13" ht="30.6" customHeight="1" x14ac:dyDescent="0.25">
      <c r="A130" s="141" t="s">
        <v>398</v>
      </c>
      <c r="B130" s="142"/>
      <c r="C130" s="142"/>
      <c r="D130" s="143"/>
      <c r="E130" s="143"/>
      <c r="F130" s="144"/>
      <c r="G130" s="157" t="s">
        <v>4</v>
      </c>
      <c r="H130" s="165">
        <v>0</v>
      </c>
      <c r="I130" s="164" t="s">
        <v>265</v>
      </c>
      <c r="J130" s="159"/>
      <c r="K130" s="160"/>
      <c r="L130" s="197" t="s">
        <v>246</v>
      </c>
      <c r="M130" s="179"/>
    </row>
    <row r="131" spans="1:13" ht="30.6" customHeight="1" x14ac:dyDescent="0.25">
      <c r="A131" s="141" t="s">
        <v>499</v>
      </c>
      <c r="B131" s="142"/>
      <c r="C131" s="142"/>
      <c r="D131" s="143"/>
      <c r="E131" s="143"/>
      <c r="F131" s="144"/>
      <c r="G131" s="157" t="s">
        <v>4</v>
      </c>
      <c r="H131" s="165">
        <v>0</v>
      </c>
      <c r="I131" s="164" t="s">
        <v>265</v>
      </c>
      <c r="J131" s="159"/>
      <c r="K131" s="160"/>
      <c r="L131" s="197" t="s">
        <v>247</v>
      </c>
      <c r="M131" s="179"/>
    </row>
    <row r="132" spans="1:13" ht="46.2" customHeight="1" x14ac:dyDescent="0.25">
      <c r="A132" s="138" t="s">
        <v>1</v>
      </c>
      <c r="B132" s="139" t="s">
        <v>262</v>
      </c>
      <c r="C132" s="139" t="s">
        <v>263</v>
      </c>
      <c r="D132" s="140" t="s">
        <v>264</v>
      </c>
      <c r="E132" s="140" t="s">
        <v>2</v>
      </c>
      <c r="F132" s="139" t="s">
        <v>3</v>
      </c>
      <c r="G132" s="209" t="s">
        <v>6</v>
      </c>
      <c r="H132" s="209" t="s">
        <v>7</v>
      </c>
      <c r="I132" s="209" t="s">
        <v>274</v>
      </c>
      <c r="J132" s="209" t="s">
        <v>266</v>
      </c>
      <c r="K132" s="209" t="s">
        <v>267</v>
      </c>
      <c r="L132" s="209" t="s">
        <v>268</v>
      </c>
      <c r="M132" s="179"/>
    </row>
    <row r="133" spans="1:13" ht="25.2" customHeight="1" x14ac:dyDescent="0.25">
      <c r="A133" s="206" t="s">
        <v>313</v>
      </c>
      <c r="B133" s="210">
        <v>3295114202</v>
      </c>
      <c r="C133" s="215" t="s">
        <v>314</v>
      </c>
      <c r="D133" s="216">
        <v>8590860022578</v>
      </c>
      <c r="E133" s="212" t="s">
        <v>315</v>
      </c>
      <c r="F133" s="210" t="s">
        <v>5</v>
      </c>
      <c r="G133" s="265">
        <f>_xlfn.XLOOKUP(B133,'[22]Netlakové systémy'!$B$164:$B$194,'[22]Netlakové systémy'!$G$164:$G$194,,0)</f>
        <v>168</v>
      </c>
      <c r="H133" s="33">
        <f>G133*(100-$H$130)/100</f>
        <v>168</v>
      </c>
      <c r="I133" s="217">
        <v>20</v>
      </c>
      <c r="J133" s="217">
        <v>160</v>
      </c>
      <c r="K133" s="214"/>
      <c r="L133" s="214"/>
      <c r="M133" s="179"/>
    </row>
    <row r="134" spans="1:13" ht="25.2" customHeight="1" x14ac:dyDescent="0.25">
      <c r="A134" s="207"/>
      <c r="B134" s="210">
        <v>3295114206</v>
      </c>
      <c r="C134" s="215" t="s">
        <v>316</v>
      </c>
      <c r="D134" s="216">
        <v>4047493000458</v>
      </c>
      <c r="E134" s="212" t="s">
        <v>317</v>
      </c>
      <c r="F134" s="210" t="s">
        <v>5</v>
      </c>
      <c r="G134" s="265">
        <f>_xlfn.XLOOKUP(B134,'[22]Netlakové systémy'!$B$164:$B$194,'[22]Netlakové systémy'!$G$164:$G$194,,0)</f>
        <v>256</v>
      </c>
      <c r="H134" s="33">
        <f t="shared" ref="H134:H136" si="10">G134*(100-$H$130)/100</f>
        <v>256</v>
      </c>
      <c r="I134" s="217">
        <v>12</v>
      </c>
      <c r="J134" s="217">
        <v>96</v>
      </c>
      <c r="K134" s="214"/>
      <c r="L134" s="214"/>
      <c r="M134" s="179"/>
    </row>
    <row r="135" spans="1:13" ht="25.2" customHeight="1" x14ac:dyDescent="0.25">
      <c r="A135" s="207"/>
      <c r="B135" s="210">
        <v>3295114212</v>
      </c>
      <c r="C135" s="215" t="s">
        <v>318</v>
      </c>
      <c r="D135" s="216">
        <v>5905485410915</v>
      </c>
      <c r="E135" s="212" t="s">
        <v>319</v>
      </c>
      <c r="F135" s="210" t="s">
        <v>5</v>
      </c>
      <c r="G135" s="265">
        <f>_xlfn.XLOOKUP(B135,'[22]Netlakové systémy'!$B$164:$B$194,'[22]Netlakové systémy'!$G$164:$G$194,,0)</f>
        <v>380</v>
      </c>
      <c r="H135" s="33">
        <f t="shared" si="10"/>
        <v>380</v>
      </c>
      <c r="I135" s="217">
        <v>5</v>
      </c>
      <c r="J135" s="217">
        <v>40</v>
      </c>
      <c r="K135" s="214"/>
      <c r="L135" s="214"/>
      <c r="M135" s="179"/>
    </row>
    <row r="136" spans="1:13" ht="25.2" customHeight="1" x14ac:dyDescent="0.25">
      <c r="A136" s="207"/>
      <c r="B136" s="210">
        <v>3295115208</v>
      </c>
      <c r="C136" s="215" t="s">
        <v>320</v>
      </c>
      <c r="D136" s="216">
        <v>4047493003855</v>
      </c>
      <c r="E136" s="212" t="s">
        <v>321</v>
      </c>
      <c r="F136" s="210" t="s">
        <v>5</v>
      </c>
      <c r="G136" s="265">
        <f>_xlfn.XLOOKUP(B136,'[22]Netlakové systémy'!$B$164:$B$194,'[22]Netlakové systémy'!$G$164:$G$194,,0)</f>
        <v>738</v>
      </c>
      <c r="H136" s="33">
        <f t="shared" si="10"/>
        <v>738</v>
      </c>
      <c r="I136" s="217"/>
      <c r="J136" s="217">
        <v>24</v>
      </c>
      <c r="K136" s="214"/>
      <c r="L136" s="214"/>
      <c r="M136" s="179"/>
    </row>
    <row r="137" spans="1:13" ht="25.2" customHeight="1" x14ac:dyDescent="0.25">
      <c r="A137" s="207"/>
      <c r="B137" s="210">
        <v>3295115218</v>
      </c>
      <c r="C137" s="211" t="s">
        <v>322</v>
      </c>
      <c r="D137" s="216">
        <v>4047493003954</v>
      </c>
      <c r="E137" s="212" t="s">
        <v>323</v>
      </c>
      <c r="F137" s="213" t="s">
        <v>5</v>
      </c>
      <c r="G137" s="265">
        <f>_xlfn.XLOOKUP(B137,'[22]Netlakové systémy'!$B$164:$B$194,'[22]Netlakové systémy'!$G$164:$G$194,,0)</f>
        <v>1490</v>
      </c>
      <c r="H137" s="33">
        <f>G137*(100-$H$131)/100</f>
        <v>1490</v>
      </c>
      <c r="I137" s="217"/>
      <c r="J137" s="217">
        <v>12</v>
      </c>
      <c r="K137" s="217"/>
      <c r="L137" s="216"/>
      <c r="M137" s="179"/>
    </row>
    <row r="138" spans="1:13" ht="25.2" customHeight="1" x14ac:dyDescent="0.25">
      <c r="A138" s="207"/>
      <c r="B138" s="107">
        <v>3295116212</v>
      </c>
      <c r="C138" s="3" t="s">
        <v>324</v>
      </c>
      <c r="D138" s="204">
        <v>4047493006641</v>
      </c>
      <c r="E138" s="104" t="s">
        <v>325</v>
      </c>
      <c r="F138" s="210" t="s">
        <v>5</v>
      </c>
      <c r="G138" s="265">
        <f>_xlfn.XLOOKUP(B138,'[22]Netlakové systémy'!$B$164:$B$194,'[22]Netlakové systémy'!$G$164:$G$194,,0)</f>
        <v>597</v>
      </c>
      <c r="H138" s="33">
        <f t="shared" ref="H138:H139" si="11">G138*(100-$H$131)/100</f>
        <v>597</v>
      </c>
      <c r="I138" s="217"/>
      <c r="J138" s="217">
        <v>6</v>
      </c>
      <c r="K138" s="217"/>
      <c r="L138" s="216"/>
      <c r="M138" s="179"/>
    </row>
    <row r="139" spans="1:13" ht="25.2" customHeight="1" x14ac:dyDescent="0.25">
      <c r="A139" s="249"/>
      <c r="B139" s="210">
        <v>3295116224</v>
      </c>
      <c r="C139" s="215" t="s">
        <v>326</v>
      </c>
      <c r="D139" s="216">
        <v>4022462003517</v>
      </c>
      <c r="E139" s="212" t="s">
        <v>327</v>
      </c>
      <c r="F139" s="210" t="s">
        <v>5</v>
      </c>
      <c r="G139" s="265">
        <f>_xlfn.XLOOKUP(B139,'[22]Netlakové systémy'!$B$164:$B$194,'[22]Netlakové systémy'!$G$164:$G$194,,0)</f>
        <v>14715</v>
      </c>
      <c r="H139" s="33">
        <f t="shared" si="11"/>
        <v>14715</v>
      </c>
      <c r="I139" s="217"/>
      <c r="J139" s="217">
        <v>2</v>
      </c>
      <c r="K139" s="217"/>
      <c r="L139" s="216"/>
      <c r="M139" s="179"/>
    </row>
    <row r="140" spans="1:13" ht="25.2" customHeight="1" x14ac:dyDescent="0.25">
      <c r="A140" s="207" t="s">
        <v>488</v>
      </c>
      <c r="B140" s="210">
        <v>3295115401</v>
      </c>
      <c r="C140" s="215" t="s">
        <v>482</v>
      </c>
      <c r="D140" s="216">
        <v>8590860019509</v>
      </c>
      <c r="E140" s="212" t="s">
        <v>483</v>
      </c>
      <c r="F140" s="210" t="s">
        <v>5</v>
      </c>
      <c r="G140" s="265">
        <f>_xlfn.XLOOKUP(B140,'[22]Netlakové systémy'!$B$111:$B$125,'[22]Netlakové systémy'!$G$111:$G$125,,0)</f>
        <v>714</v>
      </c>
      <c r="H140" s="33">
        <f>G140*(100-$H$130)/100</f>
        <v>714</v>
      </c>
      <c r="I140" s="217"/>
      <c r="J140" s="217">
        <v>15</v>
      </c>
      <c r="K140" s="217"/>
      <c r="L140" s="216"/>
      <c r="M140" s="179"/>
    </row>
    <row r="141" spans="1:13" ht="25.2" customHeight="1" x14ac:dyDescent="0.25">
      <c r="A141" s="207"/>
      <c r="B141" s="210">
        <v>3295115402</v>
      </c>
      <c r="C141" s="211" t="s">
        <v>484</v>
      </c>
      <c r="D141" s="216">
        <v>5905485421553</v>
      </c>
      <c r="E141" s="212" t="s">
        <v>485</v>
      </c>
      <c r="F141" s="213" t="s">
        <v>5</v>
      </c>
      <c r="G141" s="265">
        <f>_xlfn.XLOOKUP(B141,'[22]Netlakové systémy'!$B$111:$B$125,'[22]Netlakové systémy'!$G$111:$G$125,,0)</f>
        <v>243</v>
      </c>
      <c r="H141" s="33">
        <f t="shared" ref="H141:H142" si="12">G141*(100-$H$130)/100</f>
        <v>243</v>
      </c>
      <c r="I141" s="217">
        <v>16</v>
      </c>
      <c r="J141" s="217">
        <v>128</v>
      </c>
      <c r="K141" s="217"/>
      <c r="L141" s="216"/>
      <c r="M141" s="179"/>
    </row>
    <row r="142" spans="1:13" ht="24" customHeight="1" x14ac:dyDescent="0.25">
      <c r="A142" s="207"/>
      <c r="B142" s="210">
        <v>3295115403</v>
      </c>
      <c r="C142" s="215" t="s">
        <v>486</v>
      </c>
      <c r="D142" s="216">
        <v>5905485421560</v>
      </c>
      <c r="E142" s="212" t="s">
        <v>487</v>
      </c>
      <c r="F142" s="210" t="s">
        <v>5</v>
      </c>
      <c r="G142" s="265">
        <f>_xlfn.XLOOKUP(B142,'[22]Netlakové systémy'!$B$111:$B$125,'[22]Netlakové systémy'!$G$111:$G$125,,0)</f>
        <v>249</v>
      </c>
      <c r="H142" s="33">
        <f t="shared" si="12"/>
        <v>249</v>
      </c>
      <c r="I142" s="217">
        <v>16</v>
      </c>
      <c r="J142" s="217">
        <v>128</v>
      </c>
      <c r="K142" s="217"/>
      <c r="L142" s="216"/>
      <c r="M142" s="179"/>
    </row>
    <row r="143" spans="1:13" ht="25.2" customHeight="1" x14ac:dyDescent="0.25">
      <c r="A143" s="208" t="s">
        <v>328</v>
      </c>
      <c r="B143" s="233">
        <v>3295114105</v>
      </c>
      <c r="C143" s="250" t="s">
        <v>329</v>
      </c>
      <c r="D143" s="251">
        <v>8590860022493</v>
      </c>
      <c r="E143" s="103" t="s">
        <v>330</v>
      </c>
      <c r="F143" s="252" t="s">
        <v>5</v>
      </c>
      <c r="G143" s="265">
        <f>_xlfn.XLOOKUP(B143,'[22]Netlakové systémy'!$B$103:$B$110,'[22]Netlakové systémy'!$G$103:$G$110,,0)</f>
        <v>98</v>
      </c>
      <c r="H143" s="33">
        <f>G143*(100-$H$130)/100</f>
        <v>98</v>
      </c>
      <c r="I143" s="234">
        <v>25</v>
      </c>
      <c r="J143" s="234">
        <v>200</v>
      </c>
      <c r="K143" s="48"/>
      <c r="L143" s="48"/>
      <c r="M143" s="179"/>
    </row>
    <row r="144" spans="1:13" ht="25.2" customHeight="1" x14ac:dyDescent="0.25">
      <c r="A144" s="207"/>
      <c r="B144" s="108">
        <v>3295114110</v>
      </c>
      <c r="C144" s="2" t="s">
        <v>331</v>
      </c>
      <c r="D144" s="169">
        <v>5905485421331</v>
      </c>
      <c r="E144" s="104" t="s">
        <v>332</v>
      </c>
      <c r="F144" s="108" t="s">
        <v>5</v>
      </c>
      <c r="G144" s="265">
        <f>_xlfn.XLOOKUP(B144,'[22]Netlakové systémy'!$B$103:$B$110,'[22]Netlakové systémy'!$G$103:$G$110,,0)</f>
        <v>135</v>
      </c>
      <c r="H144" s="33">
        <f t="shared" ref="H144:H146" si="13">G144*(100-$H$130)/100</f>
        <v>135</v>
      </c>
      <c r="I144" s="205">
        <v>15</v>
      </c>
      <c r="J144" s="205">
        <v>120</v>
      </c>
      <c r="K144" s="31"/>
      <c r="L144" s="31"/>
      <c r="M144" s="179"/>
    </row>
    <row r="145" spans="1:13" ht="25.2" customHeight="1" x14ac:dyDescent="0.25">
      <c r="A145" s="235"/>
      <c r="B145" s="108">
        <v>3295114116</v>
      </c>
      <c r="C145" s="2" t="s">
        <v>333</v>
      </c>
      <c r="D145" s="169">
        <v>5905485421355</v>
      </c>
      <c r="E145" s="104" t="s">
        <v>334</v>
      </c>
      <c r="F145" s="108" t="s">
        <v>5</v>
      </c>
      <c r="G145" s="265">
        <f>_xlfn.XLOOKUP(B145,'[22]Netlakové systémy'!$B$103:$B$110,'[22]Netlakové systémy'!$G$103:$G$110,,0)</f>
        <v>249</v>
      </c>
      <c r="H145" s="33">
        <f t="shared" si="13"/>
        <v>249</v>
      </c>
      <c r="I145" s="205">
        <v>8</v>
      </c>
      <c r="J145" s="205">
        <v>64</v>
      </c>
      <c r="K145" s="31"/>
      <c r="L145" s="31"/>
      <c r="M145" s="179"/>
    </row>
    <row r="146" spans="1:13" ht="25.2" customHeight="1" x14ac:dyDescent="0.25">
      <c r="A146" s="235"/>
      <c r="B146" s="108">
        <v>3295115105</v>
      </c>
      <c r="C146" s="73" t="s">
        <v>335</v>
      </c>
      <c r="D146" s="169">
        <v>5905485421393</v>
      </c>
      <c r="E146" s="104" t="s">
        <v>336</v>
      </c>
      <c r="F146" s="65" t="s">
        <v>5</v>
      </c>
      <c r="G146" s="265">
        <f>_xlfn.XLOOKUP(B146,'[22]Netlakové systémy'!$B$103:$B$110,'[22]Netlakové systémy'!$G$103:$G$110,,0)</f>
        <v>467</v>
      </c>
      <c r="H146" s="33">
        <f t="shared" si="13"/>
        <v>467</v>
      </c>
      <c r="I146" s="205">
        <v>4</v>
      </c>
      <c r="J146" s="205">
        <v>32</v>
      </c>
      <c r="K146" s="31"/>
      <c r="L146" s="31"/>
      <c r="M146" s="179"/>
    </row>
    <row r="147" spans="1:13" ht="35.4" customHeight="1" x14ac:dyDescent="0.25">
      <c r="A147" s="141" t="s">
        <v>397</v>
      </c>
      <c r="B147" s="236"/>
      <c r="C147" s="236"/>
      <c r="D147" s="236"/>
      <c r="E147" s="237"/>
      <c r="F147" s="238"/>
      <c r="G147" s="239" t="s">
        <v>4</v>
      </c>
      <c r="H147" s="240">
        <v>0</v>
      </c>
      <c r="I147" s="241" t="s">
        <v>265</v>
      </c>
      <c r="J147" s="237"/>
      <c r="K147" s="237"/>
      <c r="L147" s="242" t="s">
        <v>337</v>
      </c>
      <c r="M147" s="179"/>
    </row>
    <row r="148" spans="1:13" ht="45" customHeight="1" x14ac:dyDescent="0.25">
      <c r="A148" s="226" t="s">
        <v>1</v>
      </c>
      <c r="B148" s="227" t="s">
        <v>262</v>
      </c>
      <c r="C148" s="227" t="s">
        <v>263</v>
      </c>
      <c r="D148" s="227" t="s">
        <v>340</v>
      </c>
      <c r="E148" s="227" t="s">
        <v>341</v>
      </c>
      <c r="F148" s="227" t="s">
        <v>342</v>
      </c>
      <c r="G148" s="228" t="s">
        <v>6</v>
      </c>
      <c r="H148" s="227" t="s">
        <v>7</v>
      </c>
      <c r="I148" s="229" t="s">
        <v>274</v>
      </c>
      <c r="J148" s="229" t="s">
        <v>266</v>
      </c>
      <c r="K148" s="229" t="s">
        <v>267</v>
      </c>
      <c r="L148" s="230" t="s">
        <v>268</v>
      </c>
      <c r="M148" s="179"/>
    </row>
    <row r="149" spans="1:13" ht="25.2" customHeight="1" x14ac:dyDescent="0.25">
      <c r="A149" s="231" t="s">
        <v>343</v>
      </c>
      <c r="B149" s="232">
        <v>3296104001</v>
      </c>
      <c r="C149" s="102" t="s">
        <v>344</v>
      </c>
      <c r="D149" s="204">
        <v>8590860000149</v>
      </c>
      <c r="E149" s="103" t="s">
        <v>345</v>
      </c>
      <c r="F149" s="233" t="s">
        <v>5</v>
      </c>
      <c r="G149" s="265">
        <f>_xlfn.XLOOKUP(B149,'[22]Netlakové systémy'!$B$10:$B$39,'[22]Netlakové systémy'!$G$10:$G$39,,0)</f>
        <v>148</v>
      </c>
      <c r="H149" s="108">
        <f>G149*(100-$H$147)/100</f>
        <v>148</v>
      </c>
      <c r="I149" s="234"/>
      <c r="J149" s="234">
        <v>76</v>
      </c>
      <c r="K149" s="234">
        <v>8208</v>
      </c>
      <c r="L149" s="204" t="s">
        <v>346</v>
      </c>
      <c r="M149" s="179"/>
    </row>
    <row r="150" spans="1:13" ht="25.2" customHeight="1" x14ac:dyDescent="0.25">
      <c r="A150" s="231"/>
      <c r="B150" s="107">
        <v>3296104002</v>
      </c>
      <c r="C150" s="75" t="s">
        <v>347</v>
      </c>
      <c r="D150" s="204">
        <v>8590860000163</v>
      </c>
      <c r="E150" s="104" t="s">
        <v>348</v>
      </c>
      <c r="F150" s="65" t="s">
        <v>5</v>
      </c>
      <c r="G150" s="265">
        <f>_xlfn.XLOOKUP(B150,'[22]Netlakové systémy'!$B$10:$B$39,'[22]Netlakové systémy'!$G$10:$G$39,,0)</f>
        <v>238</v>
      </c>
      <c r="H150" s="108">
        <f>G150*(100-$H$147)/100</f>
        <v>238</v>
      </c>
      <c r="I150" s="205"/>
      <c r="J150" s="205">
        <v>76</v>
      </c>
      <c r="K150" s="205">
        <v>5016</v>
      </c>
      <c r="L150" s="204" t="s">
        <v>346</v>
      </c>
      <c r="M150" s="179"/>
    </row>
    <row r="151" spans="1:13" ht="25.2" customHeight="1" x14ac:dyDescent="0.25">
      <c r="A151" s="231"/>
      <c r="B151" s="107">
        <v>3296104003</v>
      </c>
      <c r="C151" s="3" t="s">
        <v>349</v>
      </c>
      <c r="D151" s="204">
        <v>8590860000170</v>
      </c>
      <c r="E151" s="104" t="s">
        <v>350</v>
      </c>
      <c r="F151" s="108" t="s">
        <v>5</v>
      </c>
      <c r="G151" s="265">
        <f>_xlfn.XLOOKUP(B151,'[22]Netlakové systémy'!$B$10:$B$39,'[22]Netlakové systémy'!$G$10:$G$39,,0)</f>
        <v>419</v>
      </c>
      <c r="H151" s="108">
        <f t="shared" ref="H151:H164" si="14">G151*(100-$H$147)/100</f>
        <v>419</v>
      </c>
      <c r="I151" s="205"/>
      <c r="J151" s="205">
        <v>76</v>
      </c>
      <c r="K151" s="205">
        <v>2736</v>
      </c>
      <c r="L151" s="204" t="s">
        <v>346</v>
      </c>
      <c r="M151" s="179"/>
    </row>
    <row r="152" spans="1:13" ht="25.2" customHeight="1" x14ac:dyDescent="0.25">
      <c r="A152" s="231"/>
      <c r="B152" s="107">
        <v>3296104005</v>
      </c>
      <c r="C152" s="3" t="s">
        <v>351</v>
      </c>
      <c r="D152" s="204">
        <v>8590860000194</v>
      </c>
      <c r="E152" s="104" t="s">
        <v>352</v>
      </c>
      <c r="F152" s="108" t="s">
        <v>5</v>
      </c>
      <c r="G152" s="265">
        <f>_xlfn.XLOOKUP(B152,'[22]Netlakové systémy'!$B$10:$B$39,'[22]Netlakové systémy'!$G$10:$G$39,,0)</f>
        <v>1074</v>
      </c>
      <c r="H152" s="108">
        <f t="shared" si="14"/>
        <v>1074</v>
      </c>
      <c r="I152" s="205"/>
      <c r="J152" s="205">
        <v>76</v>
      </c>
      <c r="K152" s="205">
        <v>912</v>
      </c>
      <c r="L152" s="204" t="s">
        <v>346</v>
      </c>
      <c r="M152" s="179"/>
    </row>
    <row r="153" spans="1:13" ht="25.2" customHeight="1" x14ac:dyDescent="0.25">
      <c r="A153" s="231"/>
      <c r="B153" s="107">
        <v>3296104006</v>
      </c>
      <c r="C153" s="75" t="s">
        <v>353</v>
      </c>
      <c r="D153" s="204">
        <v>8590860000217</v>
      </c>
      <c r="E153" s="104" t="s">
        <v>354</v>
      </c>
      <c r="F153" s="65" t="s">
        <v>5</v>
      </c>
      <c r="G153" s="265">
        <f>_xlfn.XLOOKUP(B153,'[22]Netlakové systémy'!$B$10:$B$39,'[22]Netlakové systémy'!$G$10:$G$39,,0)</f>
        <v>178</v>
      </c>
      <c r="H153" s="108">
        <f t="shared" si="14"/>
        <v>178</v>
      </c>
      <c r="I153" s="205"/>
      <c r="J153" s="205">
        <v>60</v>
      </c>
      <c r="K153" s="205">
        <v>6480</v>
      </c>
      <c r="L153" s="204" t="s">
        <v>346</v>
      </c>
      <c r="M153" s="179"/>
    </row>
    <row r="154" spans="1:13" ht="25.2" customHeight="1" x14ac:dyDescent="0.25">
      <c r="A154" s="231"/>
      <c r="B154" s="107">
        <v>3296104007</v>
      </c>
      <c r="C154" s="3" t="s">
        <v>355</v>
      </c>
      <c r="D154" s="204">
        <v>8590860000224</v>
      </c>
      <c r="E154" s="104" t="s">
        <v>356</v>
      </c>
      <c r="F154" s="108" t="s">
        <v>5</v>
      </c>
      <c r="G154" s="265">
        <f>_xlfn.XLOOKUP(B154,'[22]Netlakové systémy'!$B$10:$B$39,'[22]Netlakové systémy'!$G$10:$G$39,,0)</f>
        <v>279</v>
      </c>
      <c r="H154" s="108">
        <f t="shared" si="14"/>
        <v>279</v>
      </c>
      <c r="I154" s="205"/>
      <c r="J154" s="205">
        <v>60</v>
      </c>
      <c r="K154" s="205">
        <v>3600</v>
      </c>
      <c r="L154" s="204" t="s">
        <v>346</v>
      </c>
      <c r="M154" s="179"/>
    </row>
    <row r="155" spans="1:13" ht="25.2" customHeight="1" x14ac:dyDescent="0.25">
      <c r="A155" s="231"/>
      <c r="B155" s="107">
        <v>3296104008</v>
      </c>
      <c r="C155" s="75" t="s">
        <v>357</v>
      </c>
      <c r="D155" s="204">
        <v>8590860000248</v>
      </c>
      <c r="E155" s="104" t="s">
        <v>358</v>
      </c>
      <c r="F155" s="65" t="s">
        <v>5</v>
      </c>
      <c r="G155" s="265">
        <f>_xlfn.XLOOKUP(B155,'[22]Netlakové systémy'!$B$10:$B$39,'[22]Netlakové systémy'!$G$10:$G$39,,0)</f>
        <v>482</v>
      </c>
      <c r="H155" s="108">
        <f t="shared" si="14"/>
        <v>482</v>
      </c>
      <c r="I155" s="205"/>
      <c r="J155" s="205">
        <v>60</v>
      </c>
      <c r="K155" s="205">
        <v>2160</v>
      </c>
      <c r="L155" s="204" t="s">
        <v>346</v>
      </c>
      <c r="M155" s="179"/>
    </row>
    <row r="156" spans="1:13" ht="25.2" customHeight="1" x14ac:dyDescent="0.25">
      <c r="A156" s="231"/>
      <c r="B156" s="107">
        <v>3296104010</v>
      </c>
      <c r="C156" s="75" t="s">
        <v>359</v>
      </c>
      <c r="D156" s="204">
        <v>8590860000293</v>
      </c>
      <c r="E156" s="104" t="s">
        <v>360</v>
      </c>
      <c r="F156" s="65" t="s">
        <v>5</v>
      </c>
      <c r="G156" s="265">
        <f>_xlfn.XLOOKUP(B156,'[22]Netlakové systémy'!$B$10:$B$39,'[22]Netlakové systémy'!$G$10:$G$39,,0)</f>
        <v>1241</v>
      </c>
      <c r="H156" s="108">
        <f t="shared" si="14"/>
        <v>1241</v>
      </c>
      <c r="I156" s="205"/>
      <c r="J156" s="205">
        <v>60</v>
      </c>
      <c r="K156" s="205">
        <v>720</v>
      </c>
      <c r="L156" s="204" t="s">
        <v>346</v>
      </c>
      <c r="M156" s="179"/>
    </row>
    <row r="157" spans="1:13" ht="25.2" customHeight="1" x14ac:dyDescent="0.25">
      <c r="A157" s="231"/>
      <c r="B157" s="107">
        <v>3296104011</v>
      </c>
      <c r="C157" s="3" t="s">
        <v>361</v>
      </c>
      <c r="D157" s="204">
        <v>8590860000323</v>
      </c>
      <c r="E157" s="104" t="s">
        <v>362</v>
      </c>
      <c r="F157" s="108" t="s">
        <v>5</v>
      </c>
      <c r="G157" s="265">
        <f>_xlfn.XLOOKUP(B157,'[22]Netlakové systémy'!$B$10:$B$39,'[22]Netlakové systémy'!$G$10:$G$39,,0)</f>
        <v>270</v>
      </c>
      <c r="H157" s="108">
        <f t="shared" si="14"/>
        <v>270</v>
      </c>
      <c r="I157" s="205"/>
      <c r="J157" s="205">
        <v>33</v>
      </c>
      <c r="K157" s="205">
        <v>3168</v>
      </c>
      <c r="L157" s="204" t="s">
        <v>346</v>
      </c>
      <c r="M157" s="179"/>
    </row>
    <row r="158" spans="1:13" ht="25.2" customHeight="1" x14ac:dyDescent="0.25">
      <c r="A158" s="231"/>
      <c r="B158" s="107">
        <v>3296104012</v>
      </c>
      <c r="C158" s="75" t="s">
        <v>363</v>
      </c>
      <c r="D158" s="204">
        <v>8590860000347</v>
      </c>
      <c r="E158" s="104" t="s">
        <v>364</v>
      </c>
      <c r="F158" s="65" t="s">
        <v>5</v>
      </c>
      <c r="G158" s="265">
        <f>_xlfn.XLOOKUP(B158,'[22]Netlakové systémy'!$B$10:$B$39,'[22]Netlakové systémy'!$G$10:$G$39,,0)</f>
        <v>421</v>
      </c>
      <c r="H158" s="108">
        <f t="shared" si="14"/>
        <v>421</v>
      </c>
      <c r="I158" s="205"/>
      <c r="J158" s="205">
        <v>33</v>
      </c>
      <c r="K158" s="205">
        <v>1980</v>
      </c>
      <c r="L158" s="204" t="s">
        <v>346</v>
      </c>
      <c r="M158" s="179"/>
    </row>
    <row r="159" spans="1:13" ht="25.2" customHeight="1" x14ac:dyDescent="0.25">
      <c r="A159" s="231"/>
      <c r="B159" s="107">
        <v>3296104013</v>
      </c>
      <c r="C159" s="3" t="s">
        <v>365</v>
      </c>
      <c r="D159" s="204">
        <v>8590860000361</v>
      </c>
      <c r="E159" s="104" t="s">
        <v>366</v>
      </c>
      <c r="F159" s="108" t="s">
        <v>5</v>
      </c>
      <c r="G159" s="265">
        <f>_xlfn.XLOOKUP(B159,'[22]Netlakové systémy'!$B$10:$B$39,'[22]Netlakové systémy'!$G$10:$G$39,,0)</f>
        <v>777</v>
      </c>
      <c r="H159" s="108">
        <f t="shared" si="14"/>
        <v>777</v>
      </c>
      <c r="I159" s="205"/>
      <c r="J159" s="205">
        <v>33</v>
      </c>
      <c r="K159" s="205">
        <v>990</v>
      </c>
      <c r="L159" s="204" t="s">
        <v>346</v>
      </c>
      <c r="M159" s="179"/>
    </row>
    <row r="160" spans="1:13" ht="25.2" customHeight="1" x14ac:dyDescent="0.25">
      <c r="A160" s="231"/>
      <c r="B160" s="107">
        <v>3296104015</v>
      </c>
      <c r="C160" s="3" t="s">
        <v>367</v>
      </c>
      <c r="D160" s="204">
        <v>8590860000408</v>
      </c>
      <c r="E160" s="104" t="s">
        <v>368</v>
      </c>
      <c r="F160" s="108" t="s">
        <v>5</v>
      </c>
      <c r="G160" s="265">
        <f>_xlfn.XLOOKUP(B160,'[22]Netlakové systémy'!$B$10:$B$39,'[22]Netlakové systémy'!$G$10:$G$39,,0)</f>
        <v>1863</v>
      </c>
      <c r="H160" s="108">
        <f t="shared" si="14"/>
        <v>1863</v>
      </c>
      <c r="I160" s="205"/>
      <c r="J160" s="205">
        <v>33</v>
      </c>
      <c r="K160" s="205">
        <v>396</v>
      </c>
      <c r="L160" s="204" t="s">
        <v>346</v>
      </c>
      <c r="M160" s="179"/>
    </row>
    <row r="161" spans="1:13" ht="25.2" customHeight="1" x14ac:dyDescent="0.25">
      <c r="A161" s="231"/>
      <c r="B161" s="107">
        <v>3296105001</v>
      </c>
      <c r="C161" s="3" t="s">
        <v>369</v>
      </c>
      <c r="D161" s="204">
        <v>8590860000446</v>
      </c>
      <c r="E161" s="104" t="s">
        <v>370</v>
      </c>
      <c r="F161" s="108" t="s">
        <v>5</v>
      </c>
      <c r="G161" s="265">
        <f>_xlfn.XLOOKUP(B161,'[22]Netlakové systémy'!$B$10:$B$39,'[22]Netlakové systémy'!$G$10:$G$39,,0)</f>
        <v>421</v>
      </c>
      <c r="H161" s="108">
        <f t="shared" si="14"/>
        <v>421</v>
      </c>
      <c r="I161" s="205"/>
      <c r="J161" s="205">
        <v>18</v>
      </c>
      <c r="K161" s="205">
        <v>1620</v>
      </c>
      <c r="L161" s="204" t="s">
        <v>346</v>
      </c>
      <c r="M161" s="179"/>
    </row>
    <row r="162" spans="1:13" ht="25.2" customHeight="1" x14ac:dyDescent="0.25">
      <c r="A162" s="231"/>
      <c r="B162" s="107">
        <v>3296105002</v>
      </c>
      <c r="C162" s="75" t="s">
        <v>371</v>
      </c>
      <c r="D162" s="204">
        <v>8590860000453</v>
      </c>
      <c r="E162" s="104" t="s">
        <v>372</v>
      </c>
      <c r="F162" s="65" t="s">
        <v>5</v>
      </c>
      <c r="G162" s="265">
        <f>_xlfn.XLOOKUP(B162,'[22]Netlakové systémy'!$B$10:$B$39,'[22]Netlakové systémy'!$G$10:$G$39,,0)</f>
        <v>699</v>
      </c>
      <c r="H162" s="108">
        <f t="shared" si="14"/>
        <v>699</v>
      </c>
      <c r="I162" s="205"/>
      <c r="J162" s="205">
        <v>18</v>
      </c>
      <c r="K162" s="205">
        <v>1080</v>
      </c>
      <c r="L162" s="204" t="s">
        <v>346</v>
      </c>
      <c r="M162" s="179"/>
    </row>
    <row r="163" spans="1:13" ht="25.2" customHeight="1" x14ac:dyDescent="0.25">
      <c r="A163" s="231"/>
      <c r="B163" s="107">
        <v>3296105003</v>
      </c>
      <c r="C163" s="3" t="s">
        <v>373</v>
      </c>
      <c r="D163" s="204">
        <v>8590860000477</v>
      </c>
      <c r="E163" s="104" t="s">
        <v>374</v>
      </c>
      <c r="F163" s="108" t="s">
        <v>5</v>
      </c>
      <c r="G163" s="265">
        <f>_xlfn.XLOOKUP(B163,'[22]Netlakové systémy'!$B$10:$B$39,'[22]Netlakové systémy'!$G$10:$G$39,,0)</f>
        <v>1279</v>
      </c>
      <c r="H163" s="108">
        <f t="shared" si="14"/>
        <v>1279</v>
      </c>
      <c r="I163" s="205"/>
      <c r="J163" s="205">
        <v>18</v>
      </c>
      <c r="K163" s="205">
        <v>540</v>
      </c>
      <c r="L163" s="204" t="s">
        <v>346</v>
      </c>
      <c r="M163" s="179"/>
    </row>
    <row r="164" spans="1:13" ht="25.2" customHeight="1" x14ac:dyDescent="0.25">
      <c r="A164" s="231"/>
      <c r="B164" s="107">
        <v>3296105005</v>
      </c>
      <c r="C164" s="3" t="s">
        <v>375</v>
      </c>
      <c r="D164" s="204">
        <v>8590860000514</v>
      </c>
      <c r="E164" s="104" t="s">
        <v>376</v>
      </c>
      <c r="F164" s="108" t="s">
        <v>5</v>
      </c>
      <c r="G164" s="265">
        <f>_xlfn.XLOOKUP(B164,'[22]Netlakové systémy'!$B$10:$B$39,'[22]Netlakové systémy'!$G$10:$G$39,,0)</f>
        <v>3045</v>
      </c>
      <c r="H164" s="108">
        <f t="shared" si="14"/>
        <v>3045</v>
      </c>
      <c r="I164" s="205"/>
      <c r="J164" s="205">
        <v>18</v>
      </c>
      <c r="K164" s="205">
        <v>216</v>
      </c>
      <c r="L164" s="204" t="s">
        <v>346</v>
      </c>
      <c r="M164" s="179"/>
    </row>
    <row r="165" spans="1:13" ht="25.2" customHeight="1" x14ac:dyDescent="0.25">
      <c r="A165" s="218" t="s">
        <v>338</v>
      </c>
      <c r="B165" s="219"/>
      <c r="C165" s="219"/>
      <c r="D165" s="219"/>
      <c r="E165" s="220"/>
      <c r="F165" s="221"/>
      <c r="G165" s="222" t="s">
        <v>4</v>
      </c>
      <c r="H165" s="223">
        <v>0</v>
      </c>
      <c r="I165" s="224" t="s">
        <v>265</v>
      </c>
      <c r="J165" s="220"/>
      <c r="K165" s="220"/>
      <c r="L165" s="225" t="s">
        <v>339</v>
      </c>
      <c r="M165" s="179"/>
    </row>
    <row r="166" spans="1:13" ht="45.6" customHeight="1" x14ac:dyDescent="0.25">
      <c r="A166" s="138" t="s">
        <v>1</v>
      </c>
      <c r="B166" s="139" t="s">
        <v>262</v>
      </c>
      <c r="C166" s="139" t="s">
        <v>263</v>
      </c>
      <c r="D166" s="140" t="s">
        <v>264</v>
      </c>
      <c r="E166" s="140" t="s">
        <v>2</v>
      </c>
      <c r="F166" s="139" t="s">
        <v>3</v>
      </c>
      <c r="G166" s="209" t="s">
        <v>6</v>
      </c>
      <c r="H166" s="209" t="s">
        <v>7</v>
      </c>
      <c r="I166" s="209" t="s">
        <v>274</v>
      </c>
      <c r="J166" s="209" t="s">
        <v>266</v>
      </c>
      <c r="K166" s="209" t="s">
        <v>267</v>
      </c>
      <c r="L166" s="209" t="s">
        <v>268</v>
      </c>
    </row>
    <row r="167" spans="1:13" ht="25.2" customHeight="1" x14ac:dyDescent="0.25">
      <c r="A167" s="207" t="s">
        <v>343</v>
      </c>
      <c r="B167" s="210">
        <v>3296115001</v>
      </c>
      <c r="C167" s="211" t="s">
        <v>377</v>
      </c>
      <c r="D167" s="216">
        <v>8590860000033</v>
      </c>
      <c r="E167" s="212" t="s">
        <v>378</v>
      </c>
      <c r="F167" s="213" t="s">
        <v>5</v>
      </c>
      <c r="G167" s="265">
        <f>_xlfn.XLOOKUP(B167,'[22]Netlakové systémy'!$B$10:$B$39,'[22]Netlakové systémy'!$G$10:$G$39,,0)</f>
        <v>737</v>
      </c>
      <c r="H167" s="210">
        <f>G167*(100-$H$165)/100</f>
        <v>737</v>
      </c>
      <c r="I167" s="217"/>
      <c r="J167" s="217">
        <v>20</v>
      </c>
      <c r="K167" s="217">
        <v>880</v>
      </c>
      <c r="L167" s="214"/>
    </row>
    <row r="168" spans="1:13" ht="25.2" customHeight="1" x14ac:dyDescent="0.25">
      <c r="A168" s="89"/>
      <c r="B168" s="210">
        <v>3296115002</v>
      </c>
      <c r="C168" s="215" t="s">
        <v>379</v>
      </c>
      <c r="D168" s="216">
        <v>8590860000040</v>
      </c>
      <c r="E168" s="212" t="s">
        <v>380</v>
      </c>
      <c r="F168" s="210" t="s">
        <v>5</v>
      </c>
      <c r="G168" s="265">
        <f>_xlfn.XLOOKUP(B168,'[22]Netlakové systémy'!$B$10:$B$39,'[22]Netlakové systémy'!$G$10:$G$39,,0)</f>
        <v>1332</v>
      </c>
      <c r="H168" s="210">
        <f t="shared" ref="H168:H176" si="15">G168*(100-$H$165)/100</f>
        <v>1332</v>
      </c>
      <c r="I168" s="217"/>
      <c r="J168" s="217">
        <v>20</v>
      </c>
      <c r="K168" s="217">
        <v>480</v>
      </c>
      <c r="L168" s="214"/>
    </row>
    <row r="169" spans="1:13" ht="25.2" customHeight="1" x14ac:dyDescent="0.25">
      <c r="A169" s="89"/>
      <c r="B169" s="210">
        <v>3296115004</v>
      </c>
      <c r="C169" s="211" t="s">
        <v>381</v>
      </c>
      <c r="D169" s="216">
        <v>8590860000064</v>
      </c>
      <c r="E169" s="212" t="s">
        <v>382</v>
      </c>
      <c r="F169" s="213" t="s">
        <v>5</v>
      </c>
      <c r="G169" s="265">
        <f>_xlfn.XLOOKUP(B169,'[22]Netlakové systémy'!$B$10:$B$39,'[22]Netlakové systémy'!$G$10:$G$39,,0)</f>
        <v>3121</v>
      </c>
      <c r="H169" s="210">
        <f t="shared" si="15"/>
        <v>3121</v>
      </c>
      <c r="I169" s="217"/>
      <c r="J169" s="217">
        <v>20</v>
      </c>
      <c r="K169" s="217">
        <v>160</v>
      </c>
      <c r="L169" s="214"/>
    </row>
    <row r="170" spans="1:13" ht="25.2" customHeight="1" x14ac:dyDescent="0.25">
      <c r="A170" s="89"/>
      <c r="B170" s="210">
        <v>3296116001</v>
      </c>
      <c r="C170" s="215" t="s">
        <v>383</v>
      </c>
      <c r="D170" s="216">
        <v>8590860000071</v>
      </c>
      <c r="E170" s="212" t="s">
        <v>384</v>
      </c>
      <c r="F170" s="210" t="s">
        <v>5</v>
      </c>
      <c r="G170" s="265">
        <f>_xlfn.XLOOKUP(B170,'[22]Netlakové systémy'!$B$10:$B$39,'[22]Netlakové systémy'!$G$10:$G$39,,0)</f>
        <v>1074</v>
      </c>
      <c r="H170" s="210">
        <f t="shared" si="15"/>
        <v>1074</v>
      </c>
      <c r="I170" s="217"/>
      <c r="J170" s="217">
        <v>12</v>
      </c>
      <c r="K170" s="217">
        <v>480</v>
      </c>
      <c r="L170" s="214"/>
    </row>
    <row r="171" spans="1:13" ht="25.2" customHeight="1" x14ac:dyDescent="0.25">
      <c r="A171" s="89"/>
      <c r="B171" s="210">
        <v>3296116002</v>
      </c>
      <c r="C171" s="211" t="s">
        <v>385</v>
      </c>
      <c r="D171" s="216">
        <v>8590860000088</v>
      </c>
      <c r="E171" s="212" t="s">
        <v>386</v>
      </c>
      <c r="F171" s="213" t="s">
        <v>5</v>
      </c>
      <c r="G171" s="265">
        <f>_xlfn.XLOOKUP(B171,'[22]Netlakové systémy'!$B$10:$B$39,'[22]Netlakové systémy'!$G$10:$G$39,,0)</f>
        <v>1921</v>
      </c>
      <c r="H171" s="210">
        <f t="shared" si="15"/>
        <v>1921</v>
      </c>
      <c r="I171" s="217"/>
      <c r="J171" s="217">
        <v>12</v>
      </c>
      <c r="K171" s="217">
        <v>240</v>
      </c>
      <c r="L171" s="214"/>
    </row>
    <row r="172" spans="1:13" ht="25.2" customHeight="1" x14ac:dyDescent="0.25">
      <c r="A172" s="89"/>
      <c r="B172" s="210">
        <v>3296116003</v>
      </c>
      <c r="C172" s="215" t="s">
        <v>387</v>
      </c>
      <c r="D172" s="216">
        <v>8590860000095</v>
      </c>
      <c r="E172" s="212" t="s">
        <v>388</v>
      </c>
      <c r="F172" s="210" t="s">
        <v>5</v>
      </c>
      <c r="G172" s="265">
        <f>_xlfn.XLOOKUP(B172,'[22]Netlakové systémy'!$B$10:$B$39,'[22]Netlakové systémy'!$G$10:$G$39,,0)</f>
        <v>4390</v>
      </c>
      <c r="H172" s="210">
        <f t="shared" si="15"/>
        <v>4390</v>
      </c>
      <c r="I172" s="217"/>
      <c r="J172" s="217">
        <v>12</v>
      </c>
      <c r="K172" s="217">
        <v>96</v>
      </c>
      <c r="L172" s="214"/>
    </row>
    <row r="173" spans="1:13" ht="25.2" customHeight="1" x14ac:dyDescent="0.25">
      <c r="A173" s="89"/>
      <c r="B173" s="210">
        <v>3296116004</v>
      </c>
      <c r="C173" s="211" t="s">
        <v>389</v>
      </c>
      <c r="D173" s="216">
        <v>8590860000101</v>
      </c>
      <c r="E173" s="212" t="s">
        <v>390</v>
      </c>
      <c r="F173" s="213" t="s">
        <v>5</v>
      </c>
      <c r="G173" s="265">
        <f>_xlfn.XLOOKUP(B173,'[22]Netlakové systémy'!$B$10:$B$39,'[22]Netlakové systémy'!$G$10:$G$39,,0)</f>
        <v>1889</v>
      </c>
      <c r="H173" s="210">
        <f t="shared" si="15"/>
        <v>1889</v>
      </c>
      <c r="I173" s="217"/>
      <c r="J173" s="217">
        <v>6</v>
      </c>
      <c r="K173" s="217">
        <v>360</v>
      </c>
      <c r="L173" s="214"/>
    </row>
    <row r="174" spans="1:13" ht="25.2" customHeight="1" x14ac:dyDescent="0.25">
      <c r="A174" s="89"/>
      <c r="B174" s="210">
        <v>3296116005</v>
      </c>
      <c r="C174" s="215" t="s">
        <v>391</v>
      </c>
      <c r="D174" s="216">
        <v>8590860000118</v>
      </c>
      <c r="E174" s="212" t="s">
        <v>392</v>
      </c>
      <c r="F174" s="210" t="s">
        <v>5</v>
      </c>
      <c r="G174" s="265">
        <f>_xlfn.XLOOKUP(B174,'[22]Netlakové systémy'!$B$10:$B$39,'[22]Netlakové systémy'!$G$10:$G$39,,0)</f>
        <v>3230</v>
      </c>
      <c r="H174" s="210">
        <f t="shared" si="15"/>
        <v>3230</v>
      </c>
      <c r="I174" s="217"/>
      <c r="J174" s="217">
        <v>6</v>
      </c>
      <c r="K174" s="217">
        <v>180</v>
      </c>
      <c r="L174" s="214"/>
    </row>
    <row r="175" spans="1:13" ht="25.2" customHeight="1" x14ac:dyDescent="0.25">
      <c r="A175" s="89"/>
      <c r="B175" s="210">
        <v>3296116006</v>
      </c>
      <c r="C175" s="211" t="s">
        <v>393</v>
      </c>
      <c r="D175" s="216">
        <v>8590860000125</v>
      </c>
      <c r="E175" s="212" t="s">
        <v>394</v>
      </c>
      <c r="F175" s="213" t="s">
        <v>5</v>
      </c>
      <c r="G175" s="265">
        <f>_xlfn.XLOOKUP(B175,'[22]Netlakové systémy'!$B$10:$B$39,'[22]Netlakové systémy'!$G$10:$G$39,,0)</f>
        <v>7443</v>
      </c>
      <c r="H175" s="210">
        <f t="shared" si="15"/>
        <v>7443</v>
      </c>
      <c r="I175" s="217"/>
      <c r="J175" s="217">
        <v>6</v>
      </c>
      <c r="K175" s="217">
        <v>72</v>
      </c>
      <c r="L175" s="214"/>
    </row>
    <row r="176" spans="1:13" ht="25.2" customHeight="1" x14ac:dyDescent="0.25">
      <c r="A176" s="89"/>
      <c r="B176" s="210">
        <v>3295107004</v>
      </c>
      <c r="C176" s="211" t="s">
        <v>395</v>
      </c>
      <c r="D176" s="216">
        <v>5998648395426</v>
      </c>
      <c r="E176" s="212" t="s">
        <v>396</v>
      </c>
      <c r="F176" s="213" t="s">
        <v>5</v>
      </c>
      <c r="G176" s="265">
        <f>_xlfn.XLOOKUP(B176,'[22]Netlakové systémy'!$B$10:$B$39,'[22]Netlakové systémy'!$G$10:$G$39,,0)</f>
        <v>19733</v>
      </c>
      <c r="H176" s="210">
        <f t="shared" si="15"/>
        <v>19733</v>
      </c>
      <c r="I176" s="217"/>
      <c r="J176" s="217">
        <v>4</v>
      </c>
      <c r="K176" s="217">
        <v>32</v>
      </c>
      <c r="L176" s="214"/>
    </row>
    <row r="177" spans="1:12" ht="32.700000000000003" customHeight="1" x14ac:dyDescent="0.25">
      <c r="A177" s="141" t="s">
        <v>273</v>
      </c>
      <c r="B177" s="172"/>
      <c r="C177" s="172"/>
      <c r="D177" s="173"/>
      <c r="E177" s="173"/>
      <c r="F177" s="174"/>
      <c r="G177" s="175" t="s">
        <v>4</v>
      </c>
      <c r="H177" s="243">
        <v>0</v>
      </c>
      <c r="I177" s="176" t="s">
        <v>265</v>
      </c>
      <c r="J177" s="166"/>
      <c r="K177" s="167"/>
      <c r="L177" s="244" t="s">
        <v>123</v>
      </c>
    </row>
    <row r="178" spans="1:12" ht="49.2" customHeight="1" x14ac:dyDescent="0.25">
      <c r="A178" s="138" t="s">
        <v>1</v>
      </c>
      <c r="B178" s="139" t="s">
        <v>262</v>
      </c>
      <c r="C178" s="139" t="s">
        <v>263</v>
      </c>
      <c r="D178" s="140" t="s">
        <v>264</v>
      </c>
      <c r="E178" s="140" t="s">
        <v>2</v>
      </c>
      <c r="F178" s="139" t="s">
        <v>3</v>
      </c>
      <c r="G178" s="162" t="s">
        <v>6</v>
      </c>
      <c r="H178" s="162" t="s">
        <v>7</v>
      </c>
      <c r="I178" s="162" t="s">
        <v>274</v>
      </c>
      <c r="J178" s="162" t="s">
        <v>266</v>
      </c>
      <c r="K178" s="162" t="s">
        <v>267</v>
      </c>
      <c r="L178" s="162" t="s">
        <v>268</v>
      </c>
    </row>
    <row r="179" spans="1:12" ht="25.2" customHeight="1" x14ac:dyDescent="0.25">
      <c r="A179" s="101" t="s">
        <v>269</v>
      </c>
      <c r="B179" s="57">
        <v>3295170842</v>
      </c>
      <c r="C179" s="5" t="s">
        <v>186</v>
      </c>
      <c r="D179" s="168">
        <v>3830010987964</v>
      </c>
      <c r="E179" s="97" t="s">
        <v>161</v>
      </c>
      <c r="F179" s="44" t="s">
        <v>5</v>
      </c>
      <c r="G179" s="265">
        <v>91806.490218642124</v>
      </c>
      <c r="H179" s="42">
        <f>G179*(100-$H$177)/100</f>
        <v>91806.490218642124</v>
      </c>
      <c r="I179" s="42">
        <v>1</v>
      </c>
      <c r="J179" s="43">
        <v>1</v>
      </c>
      <c r="K179" s="31"/>
      <c r="L179" s="31"/>
    </row>
    <row r="180" spans="1:12" ht="25.2" customHeight="1" x14ac:dyDescent="0.25">
      <c r="A180" s="86" t="s">
        <v>270</v>
      </c>
      <c r="B180" s="57">
        <v>3295170843</v>
      </c>
      <c r="C180" s="5" t="s">
        <v>212</v>
      </c>
      <c r="D180" s="168">
        <v>3830010987971</v>
      </c>
      <c r="E180" s="84" t="s">
        <v>162</v>
      </c>
      <c r="F180" s="39" t="s">
        <v>5</v>
      </c>
      <c r="G180" s="265">
        <v>108695.42002301496</v>
      </c>
      <c r="H180" s="42">
        <f t="shared" ref="H180:H187" si="16">G180*(100-$H$177)/100</f>
        <v>108695.42002301496</v>
      </c>
      <c r="I180" s="46">
        <v>1</v>
      </c>
      <c r="J180" s="47">
        <v>1</v>
      </c>
      <c r="K180" s="31"/>
      <c r="L180" s="31"/>
    </row>
    <row r="181" spans="1:12" ht="25.2" customHeight="1" x14ac:dyDescent="0.25">
      <c r="A181" s="86"/>
      <c r="B181" s="57">
        <v>3295170844</v>
      </c>
      <c r="C181" s="5" t="s">
        <v>213</v>
      </c>
      <c r="D181" s="168">
        <v>3830050772858</v>
      </c>
      <c r="E181" s="97" t="s">
        <v>147</v>
      </c>
      <c r="F181" s="48" t="s">
        <v>5</v>
      </c>
      <c r="G181" s="265">
        <v>131213.99309551207</v>
      </c>
      <c r="H181" s="42">
        <f t="shared" si="16"/>
        <v>131213.99309551207</v>
      </c>
      <c r="I181" s="49">
        <v>1</v>
      </c>
      <c r="J181" s="50">
        <v>1</v>
      </c>
      <c r="K181" s="31"/>
      <c r="L181" s="31"/>
    </row>
    <row r="182" spans="1:12" ht="25.2" customHeight="1" x14ac:dyDescent="0.25">
      <c r="A182" s="86"/>
      <c r="B182" s="57">
        <v>3295170845</v>
      </c>
      <c r="C182" s="5" t="s">
        <v>214</v>
      </c>
      <c r="D182" s="168">
        <v>3830010987988</v>
      </c>
      <c r="E182" s="84" t="s">
        <v>148</v>
      </c>
      <c r="F182" s="44" t="s">
        <v>5</v>
      </c>
      <c r="G182" s="265">
        <v>151134.26927502878</v>
      </c>
      <c r="H182" s="42">
        <f t="shared" si="16"/>
        <v>151134.26927502878</v>
      </c>
      <c r="I182" s="42">
        <v>1</v>
      </c>
      <c r="J182" s="43">
        <v>1</v>
      </c>
      <c r="K182" s="31"/>
      <c r="L182" s="31"/>
    </row>
    <row r="183" spans="1:12" ht="25.2" customHeight="1" x14ac:dyDescent="0.25">
      <c r="A183" s="86"/>
      <c r="B183" s="57">
        <v>3295170846</v>
      </c>
      <c r="C183" s="5" t="s">
        <v>215</v>
      </c>
      <c r="D183" s="168">
        <v>3830010987995</v>
      </c>
      <c r="E183" s="84" t="s">
        <v>149</v>
      </c>
      <c r="F183" s="31" t="s">
        <v>5</v>
      </c>
      <c r="G183" s="265">
        <v>206131.55350978134</v>
      </c>
      <c r="H183" s="42">
        <f t="shared" si="16"/>
        <v>206131.55350978131</v>
      </c>
      <c r="I183" s="42">
        <v>1</v>
      </c>
      <c r="J183" s="43">
        <v>1</v>
      </c>
      <c r="K183" s="31"/>
      <c r="L183" s="31"/>
    </row>
    <row r="184" spans="1:12" ht="25.2" customHeight="1" x14ac:dyDescent="0.25">
      <c r="A184" s="86"/>
      <c r="B184" s="57">
        <v>3295170847</v>
      </c>
      <c r="C184" s="5" t="s">
        <v>216</v>
      </c>
      <c r="D184" s="168">
        <v>3830010987087</v>
      </c>
      <c r="E184" s="84" t="s">
        <v>150</v>
      </c>
      <c r="F184" s="44" t="s">
        <v>5</v>
      </c>
      <c r="G184" s="265">
        <v>234279.76985040275</v>
      </c>
      <c r="H184" s="42">
        <f t="shared" si="16"/>
        <v>234279.76985040272</v>
      </c>
      <c r="I184" s="42">
        <v>1</v>
      </c>
      <c r="J184" s="43">
        <v>1</v>
      </c>
      <c r="K184" s="31"/>
      <c r="L184" s="31"/>
    </row>
    <row r="185" spans="1:12" ht="25.2" customHeight="1" x14ac:dyDescent="0.25">
      <c r="A185" s="86"/>
      <c r="B185" s="57">
        <v>3295170848</v>
      </c>
      <c r="C185" s="5" t="s">
        <v>217</v>
      </c>
      <c r="D185" s="168">
        <v>3830010988084</v>
      </c>
      <c r="E185" s="84" t="s">
        <v>151</v>
      </c>
      <c r="F185" s="31" t="s">
        <v>5</v>
      </c>
      <c r="G185" s="265">
        <v>270222.87686996546</v>
      </c>
      <c r="H185" s="42">
        <f t="shared" si="16"/>
        <v>270222.87686996546</v>
      </c>
      <c r="I185" s="42">
        <v>1</v>
      </c>
      <c r="J185" s="43">
        <v>1</v>
      </c>
      <c r="K185" s="31"/>
      <c r="L185" s="31"/>
    </row>
    <row r="186" spans="1:12" ht="25.2" customHeight="1" x14ac:dyDescent="0.25">
      <c r="A186" s="86"/>
      <c r="B186" s="57">
        <v>3295170849</v>
      </c>
      <c r="C186" s="5" t="s">
        <v>218</v>
      </c>
      <c r="D186" s="168">
        <v>3830010988145</v>
      </c>
      <c r="E186" s="84" t="s">
        <v>152</v>
      </c>
      <c r="F186" s="31" t="s">
        <v>5</v>
      </c>
      <c r="G186" s="265">
        <v>306363.1760644418</v>
      </c>
      <c r="H186" s="42">
        <f t="shared" si="16"/>
        <v>306363.1760644418</v>
      </c>
      <c r="I186" s="42">
        <v>1</v>
      </c>
      <c r="J186" s="43">
        <v>1</v>
      </c>
      <c r="K186" s="31"/>
      <c r="L186" s="31"/>
    </row>
    <row r="187" spans="1:12" ht="25.2" customHeight="1" x14ac:dyDescent="0.25">
      <c r="A187" s="86"/>
      <c r="B187" s="57">
        <v>3295170850</v>
      </c>
      <c r="C187" s="5" t="s">
        <v>219</v>
      </c>
      <c r="D187" s="168">
        <v>3831116115510</v>
      </c>
      <c r="E187" s="97" t="s">
        <v>153</v>
      </c>
      <c r="F187" s="51" t="s">
        <v>5</v>
      </c>
      <c r="G187" s="265">
        <v>381064.21173762938</v>
      </c>
      <c r="H187" s="42">
        <f t="shared" si="16"/>
        <v>381064.21173762938</v>
      </c>
      <c r="I187" s="49">
        <v>1</v>
      </c>
      <c r="J187" s="50">
        <v>1</v>
      </c>
      <c r="K187" s="31"/>
      <c r="L187" s="31"/>
    </row>
    <row r="188" spans="1:12" ht="25.2" customHeight="1" x14ac:dyDescent="0.25">
      <c r="A188" s="86"/>
      <c r="B188" s="57">
        <v>3295170851</v>
      </c>
      <c r="C188" s="5" t="s">
        <v>220</v>
      </c>
      <c r="D188" s="168">
        <v>3830050776153</v>
      </c>
      <c r="E188" s="84" t="s">
        <v>154</v>
      </c>
      <c r="F188" s="31" t="s">
        <v>5</v>
      </c>
      <c r="G188" s="61"/>
      <c r="H188" s="42"/>
      <c r="I188" s="42"/>
      <c r="J188" s="43"/>
      <c r="K188" s="31"/>
      <c r="L188" s="31"/>
    </row>
    <row r="189" spans="1:12" ht="25.2" customHeight="1" x14ac:dyDescent="0.25">
      <c r="A189" s="86"/>
      <c r="B189" s="57">
        <v>3295170852</v>
      </c>
      <c r="C189" s="5" t="s">
        <v>221</v>
      </c>
      <c r="D189" s="168">
        <v>3830050775798</v>
      </c>
      <c r="E189" s="100" t="s">
        <v>155</v>
      </c>
      <c r="F189" s="52" t="s">
        <v>5</v>
      </c>
      <c r="G189" s="64"/>
      <c r="H189" s="42"/>
      <c r="I189" s="53"/>
      <c r="J189" s="54"/>
      <c r="K189" s="31"/>
      <c r="L189" s="31"/>
    </row>
    <row r="190" spans="1:12" ht="25.2" customHeight="1" x14ac:dyDescent="0.25">
      <c r="A190" s="86"/>
      <c r="B190" s="57">
        <v>3295170853</v>
      </c>
      <c r="C190" s="5" t="s">
        <v>222</v>
      </c>
      <c r="D190" s="168">
        <v>3831116115527</v>
      </c>
      <c r="E190" s="84" t="s">
        <v>156</v>
      </c>
      <c r="F190" s="44" t="s">
        <v>5</v>
      </c>
      <c r="G190" s="61"/>
      <c r="H190" s="42"/>
      <c r="I190" s="42"/>
      <c r="J190" s="43"/>
      <c r="K190" s="31"/>
      <c r="L190" s="31"/>
    </row>
    <row r="191" spans="1:12" ht="25.2" customHeight="1" x14ac:dyDescent="0.25">
      <c r="A191" s="86"/>
      <c r="B191" s="57">
        <v>3295170854</v>
      </c>
      <c r="C191" s="5" t="s">
        <v>223</v>
      </c>
      <c r="D191" s="168">
        <v>3830050776160</v>
      </c>
      <c r="E191" s="94" t="s">
        <v>157</v>
      </c>
      <c r="F191" s="39" t="s">
        <v>5</v>
      </c>
      <c r="G191" s="62"/>
      <c r="H191" s="42"/>
      <c r="I191" s="46"/>
      <c r="J191" s="47"/>
      <c r="K191" s="31"/>
      <c r="L191" s="31"/>
    </row>
    <row r="192" spans="1:12" ht="25.2" customHeight="1" x14ac:dyDescent="0.25">
      <c r="A192" s="86"/>
      <c r="B192" s="57">
        <v>3295170855</v>
      </c>
      <c r="C192" s="5" t="s">
        <v>224</v>
      </c>
      <c r="D192" s="168">
        <v>3831116114858</v>
      </c>
      <c r="E192" s="97" t="s">
        <v>158</v>
      </c>
      <c r="F192" s="48" t="s">
        <v>5</v>
      </c>
      <c r="G192" s="63"/>
      <c r="H192" s="42"/>
      <c r="I192" s="49"/>
      <c r="J192" s="50"/>
      <c r="K192" s="31"/>
      <c r="L192" s="31"/>
    </row>
    <row r="193" spans="1:12" ht="25.2" customHeight="1" x14ac:dyDescent="0.25">
      <c r="A193" s="86"/>
      <c r="B193" s="57">
        <v>3295170856</v>
      </c>
      <c r="C193" s="5" t="s">
        <v>225</v>
      </c>
      <c r="D193" s="168">
        <v>3831116114612</v>
      </c>
      <c r="E193" s="84" t="s">
        <v>159</v>
      </c>
      <c r="F193" s="44" t="s">
        <v>5</v>
      </c>
      <c r="G193" s="61"/>
      <c r="H193" s="42"/>
      <c r="I193" s="42"/>
      <c r="J193" s="43"/>
      <c r="K193" s="31"/>
      <c r="L193" s="31"/>
    </row>
    <row r="194" spans="1:12" ht="25.2" customHeight="1" x14ac:dyDescent="0.25">
      <c r="A194" s="90"/>
      <c r="B194" s="57">
        <v>3295170857</v>
      </c>
      <c r="C194" s="5" t="s">
        <v>226</v>
      </c>
      <c r="D194" s="168">
        <v>3831116115534</v>
      </c>
      <c r="E194" s="84" t="s">
        <v>160</v>
      </c>
      <c r="F194" s="31" t="s">
        <v>5</v>
      </c>
      <c r="G194" s="61"/>
      <c r="H194" s="42"/>
      <c r="I194" s="42"/>
      <c r="J194" s="43"/>
      <c r="K194" s="31"/>
      <c r="L194" s="31"/>
    </row>
    <row r="195" spans="1:12" ht="25.2" customHeight="1" x14ac:dyDescent="0.25">
      <c r="A195" s="101" t="s">
        <v>269</v>
      </c>
      <c r="B195" s="57">
        <v>3295170858</v>
      </c>
      <c r="C195" s="5" t="s">
        <v>187</v>
      </c>
      <c r="D195" s="168">
        <v>3830050773145</v>
      </c>
      <c r="E195" s="103" t="s">
        <v>163</v>
      </c>
      <c r="F195" s="44" t="s">
        <v>5</v>
      </c>
      <c r="G195" s="265">
        <v>123852.15189873417</v>
      </c>
      <c r="H195" s="42">
        <f t="shared" ref="H195:H204" si="17">G195*(100-$H$177)/100</f>
        <v>123852.15189873418</v>
      </c>
      <c r="I195" s="42">
        <v>1</v>
      </c>
      <c r="J195" s="43">
        <v>1</v>
      </c>
      <c r="K195" s="31"/>
      <c r="L195" s="31"/>
    </row>
    <row r="196" spans="1:12" ht="25.2" customHeight="1" x14ac:dyDescent="0.25">
      <c r="A196" s="86" t="s">
        <v>271</v>
      </c>
      <c r="B196" s="57">
        <v>3295170859</v>
      </c>
      <c r="C196" s="5" t="s">
        <v>188</v>
      </c>
      <c r="D196" s="168">
        <v>3830050774159</v>
      </c>
      <c r="E196" s="104" t="s">
        <v>164</v>
      </c>
      <c r="F196" s="39" t="s">
        <v>5</v>
      </c>
      <c r="G196" s="265">
        <v>137709.73532796316</v>
      </c>
      <c r="H196" s="42">
        <f t="shared" si="17"/>
        <v>137709.73532796316</v>
      </c>
      <c r="I196" s="46">
        <v>1</v>
      </c>
      <c r="J196" s="47">
        <v>1</v>
      </c>
      <c r="K196" s="31"/>
      <c r="L196" s="31"/>
    </row>
    <row r="197" spans="1:12" ht="25.2" customHeight="1" x14ac:dyDescent="0.25">
      <c r="A197" s="86"/>
      <c r="B197" s="57">
        <v>3295170860</v>
      </c>
      <c r="C197" s="5" t="s">
        <v>189</v>
      </c>
      <c r="D197" s="168">
        <v>3830050772230</v>
      </c>
      <c r="E197" s="103" t="s">
        <v>165</v>
      </c>
      <c r="F197" s="48" t="s">
        <v>5</v>
      </c>
      <c r="G197" s="265">
        <v>150268.17031070194</v>
      </c>
      <c r="H197" s="42">
        <f t="shared" si="17"/>
        <v>150268.17031070194</v>
      </c>
      <c r="I197" s="49">
        <v>1</v>
      </c>
      <c r="J197" s="50">
        <v>1</v>
      </c>
      <c r="K197" s="31"/>
      <c r="L197" s="31"/>
    </row>
    <row r="198" spans="1:12" ht="25.2" customHeight="1" x14ac:dyDescent="0.25">
      <c r="A198" s="86"/>
      <c r="B198" s="57">
        <v>3295170861</v>
      </c>
      <c r="C198" s="5" t="s">
        <v>190</v>
      </c>
      <c r="D198" s="168">
        <v>3830050776726</v>
      </c>
      <c r="E198" s="104" t="s">
        <v>166</v>
      </c>
      <c r="F198" s="44" t="s">
        <v>5</v>
      </c>
      <c r="G198" s="265">
        <v>183179.93095512083</v>
      </c>
      <c r="H198" s="42">
        <f t="shared" si="17"/>
        <v>183179.93095512086</v>
      </c>
      <c r="I198" s="42">
        <v>1</v>
      </c>
      <c r="J198" s="43">
        <v>1</v>
      </c>
      <c r="K198" s="31"/>
      <c r="L198" s="31"/>
    </row>
    <row r="199" spans="1:12" ht="25.2" customHeight="1" x14ac:dyDescent="0.25">
      <c r="A199" s="86"/>
      <c r="B199" s="57">
        <v>3295170862</v>
      </c>
      <c r="C199" s="5" t="s">
        <v>191</v>
      </c>
      <c r="D199" s="168">
        <v>3830050771400</v>
      </c>
      <c r="E199" s="104" t="s">
        <v>167</v>
      </c>
      <c r="F199" s="31" t="s">
        <v>5</v>
      </c>
      <c r="G199" s="265">
        <v>197037.51438434981</v>
      </c>
      <c r="H199" s="42">
        <f t="shared" si="17"/>
        <v>197037.51438434981</v>
      </c>
      <c r="I199" s="42">
        <v>1</v>
      </c>
      <c r="J199" s="43">
        <v>1</v>
      </c>
      <c r="K199" s="31"/>
      <c r="L199" s="31"/>
    </row>
    <row r="200" spans="1:12" ht="25.2" customHeight="1" x14ac:dyDescent="0.25">
      <c r="A200" s="86"/>
      <c r="B200" s="57">
        <v>3295170863</v>
      </c>
      <c r="C200" s="5" t="s">
        <v>192</v>
      </c>
      <c r="D200" s="168">
        <v>3830050772315</v>
      </c>
      <c r="E200" s="104" t="s">
        <v>168</v>
      </c>
      <c r="F200" s="44" t="s">
        <v>5</v>
      </c>
      <c r="G200" s="265">
        <v>247271.25431530492</v>
      </c>
      <c r="H200" s="42">
        <f t="shared" si="17"/>
        <v>247271.25431530492</v>
      </c>
      <c r="I200" s="42">
        <v>1</v>
      </c>
      <c r="J200" s="43">
        <v>1</v>
      </c>
      <c r="K200" s="31"/>
      <c r="L200" s="31"/>
    </row>
    <row r="201" spans="1:12" ht="25.2" customHeight="1" x14ac:dyDescent="0.25">
      <c r="A201" s="86"/>
      <c r="B201" s="57">
        <v>3295170864</v>
      </c>
      <c r="C201" s="5" t="s">
        <v>193</v>
      </c>
      <c r="D201" s="168">
        <v>3831116115671</v>
      </c>
      <c r="E201" s="104" t="s">
        <v>169</v>
      </c>
      <c r="F201" s="31" t="s">
        <v>5</v>
      </c>
      <c r="G201" s="265">
        <v>275419.47065592633</v>
      </c>
      <c r="H201" s="42">
        <f t="shared" si="17"/>
        <v>275419.47065592633</v>
      </c>
      <c r="I201" s="42">
        <v>1</v>
      </c>
      <c r="J201" s="43">
        <v>1</v>
      </c>
      <c r="K201" s="31"/>
      <c r="L201" s="31"/>
    </row>
    <row r="202" spans="1:12" ht="25.2" customHeight="1" x14ac:dyDescent="0.25">
      <c r="A202" s="86"/>
      <c r="B202" s="57">
        <v>3295170865</v>
      </c>
      <c r="C202" s="5" t="s">
        <v>194</v>
      </c>
      <c r="D202" s="168">
        <v>3830050772384</v>
      </c>
      <c r="E202" s="104" t="s">
        <v>170</v>
      </c>
      <c r="F202" s="31" t="s">
        <v>5</v>
      </c>
      <c r="G202" s="265">
        <v>298371.09321058681</v>
      </c>
      <c r="H202" s="42">
        <f t="shared" si="17"/>
        <v>298371.09321058681</v>
      </c>
      <c r="I202" s="42">
        <v>1</v>
      </c>
      <c r="J202" s="43">
        <v>1</v>
      </c>
      <c r="K202" s="31"/>
      <c r="L202" s="31"/>
    </row>
    <row r="203" spans="1:12" ht="25.2" customHeight="1" x14ac:dyDescent="0.25">
      <c r="A203" s="86"/>
      <c r="B203" s="57">
        <v>3295170866</v>
      </c>
      <c r="C203" s="5" t="s">
        <v>195</v>
      </c>
      <c r="D203" s="168">
        <v>3830050772483</v>
      </c>
      <c r="E203" s="103" t="s">
        <v>171</v>
      </c>
      <c r="F203" s="51" t="s">
        <v>5</v>
      </c>
      <c r="G203" s="265">
        <v>362833.60184119665</v>
      </c>
      <c r="H203" s="42">
        <f t="shared" si="17"/>
        <v>362833.60184119665</v>
      </c>
      <c r="I203" s="49">
        <v>1</v>
      </c>
      <c r="J203" s="50">
        <v>1</v>
      </c>
      <c r="K203" s="31"/>
      <c r="L203" s="31"/>
    </row>
    <row r="204" spans="1:12" ht="25.2" customHeight="1" x14ac:dyDescent="0.25">
      <c r="A204" s="86"/>
      <c r="B204" s="57">
        <v>3295170867</v>
      </c>
      <c r="C204" s="5" t="s">
        <v>196</v>
      </c>
      <c r="D204" s="168">
        <v>3831116113899</v>
      </c>
      <c r="E204" s="104" t="s">
        <v>172</v>
      </c>
      <c r="F204" s="31" t="s">
        <v>5</v>
      </c>
      <c r="G204" s="265">
        <v>405519.90794016101</v>
      </c>
      <c r="H204" s="42">
        <f t="shared" si="17"/>
        <v>405519.90794016101</v>
      </c>
      <c r="I204" s="42">
        <v>1</v>
      </c>
      <c r="J204" s="43">
        <v>1</v>
      </c>
      <c r="K204" s="31"/>
      <c r="L204" s="31"/>
    </row>
    <row r="205" spans="1:12" ht="25.2" customHeight="1" x14ac:dyDescent="0.25">
      <c r="A205" s="86"/>
      <c r="B205" s="57">
        <v>3295170868</v>
      </c>
      <c r="C205" s="5" t="s">
        <v>197</v>
      </c>
      <c r="D205" s="168">
        <v>3831116115626</v>
      </c>
      <c r="E205" s="105" t="s">
        <v>500</v>
      </c>
      <c r="F205" s="52" t="s">
        <v>5</v>
      </c>
      <c r="G205" s="64"/>
      <c r="H205" s="42"/>
      <c r="I205" s="53"/>
      <c r="J205" s="54"/>
      <c r="K205" s="31"/>
      <c r="L205" s="31"/>
    </row>
    <row r="206" spans="1:12" ht="25.2" customHeight="1" x14ac:dyDescent="0.25">
      <c r="A206" s="101" t="s">
        <v>269</v>
      </c>
      <c r="B206" s="57">
        <v>3295170869</v>
      </c>
      <c r="C206" s="5" t="s">
        <v>198</v>
      </c>
      <c r="D206" s="168">
        <v>3830050771998</v>
      </c>
      <c r="E206" s="103" t="s">
        <v>227</v>
      </c>
      <c r="F206" s="44" t="s">
        <v>5</v>
      </c>
      <c r="G206" s="265">
        <v>156763.91254315304</v>
      </c>
      <c r="H206" s="42">
        <f t="shared" ref="H206:H214" si="18">G206*(100-$H$177)/100</f>
        <v>156763.91254315304</v>
      </c>
      <c r="I206" s="42">
        <v>1</v>
      </c>
      <c r="J206" s="43">
        <v>1</v>
      </c>
      <c r="K206" s="31"/>
      <c r="L206" s="31"/>
    </row>
    <row r="207" spans="1:12" ht="25.2" customHeight="1" x14ac:dyDescent="0.25">
      <c r="A207" s="86" t="s">
        <v>272</v>
      </c>
      <c r="B207" s="57">
        <v>3295170870</v>
      </c>
      <c r="C207" s="5" t="s">
        <v>199</v>
      </c>
      <c r="D207" s="168">
        <v>3830050773220</v>
      </c>
      <c r="E207" s="104" t="s">
        <v>173</v>
      </c>
      <c r="F207" s="44" t="s">
        <v>5</v>
      </c>
      <c r="G207" s="265">
        <v>169755.39700805521</v>
      </c>
      <c r="H207" s="42">
        <f t="shared" si="18"/>
        <v>169755.39700805524</v>
      </c>
      <c r="I207" s="46">
        <v>1</v>
      </c>
      <c r="J207" s="47">
        <v>1</v>
      </c>
      <c r="K207" s="31"/>
      <c r="L207" s="31"/>
    </row>
    <row r="208" spans="1:12" ht="25.2" customHeight="1" x14ac:dyDescent="0.25">
      <c r="A208" s="86"/>
      <c r="B208" s="57">
        <v>3295170871</v>
      </c>
      <c r="C208" s="5" t="s">
        <v>200</v>
      </c>
      <c r="D208" s="168">
        <v>3831116125205</v>
      </c>
      <c r="E208" s="103" t="s">
        <v>174</v>
      </c>
      <c r="F208" s="44" t="s">
        <v>5</v>
      </c>
      <c r="G208" s="265">
        <v>181014.68354430379</v>
      </c>
      <c r="H208" s="42">
        <f t="shared" si="18"/>
        <v>181014.68354430379</v>
      </c>
      <c r="I208" s="46">
        <v>1</v>
      </c>
      <c r="J208" s="47">
        <v>1</v>
      </c>
      <c r="K208" s="31"/>
      <c r="L208" s="31"/>
    </row>
    <row r="209" spans="1:12" ht="25.2" customHeight="1" x14ac:dyDescent="0.25">
      <c r="A209" s="86"/>
      <c r="B209" s="57">
        <v>3295170872</v>
      </c>
      <c r="C209" s="5" t="s">
        <v>201</v>
      </c>
      <c r="D209" s="168">
        <v>3830050773237</v>
      </c>
      <c r="E209" s="103" t="s">
        <v>175</v>
      </c>
      <c r="F209" s="44" t="s">
        <v>5</v>
      </c>
      <c r="G209" s="265">
        <v>216524.74108170311</v>
      </c>
      <c r="H209" s="42">
        <f t="shared" si="18"/>
        <v>216524.74108170311</v>
      </c>
      <c r="I209" s="46">
        <v>1</v>
      </c>
      <c r="J209" s="47">
        <v>1</v>
      </c>
      <c r="K209" s="31"/>
      <c r="L209" s="31"/>
    </row>
    <row r="210" spans="1:12" ht="25.2" customHeight="1" x14ac:dyDescent="0.25">
      <c r="A210" s="86"/>
      <c r="B210" s="57">
        <v>3295170873</v>
      </c>
      <c r="C210" s="5" t="s">
        <v>202</v>
      </c>
      <c r="D210" s="168">
        <v>3830050776184</v>
      </c>
      <c r="E210" s="103" t="s">
        <v>176</v>
      </c>
      <c r="F210" s="44" t="s">
        <v>5</v>
      </c>
      <c r="G210" s="265">
        <v>238610.26467203681</v>
      </c>
      <c r="H210" s="42">
        <f t="shared" si="18"/>
        <v>238610.26467203681</v>
      </c>
      <c r="I210" s="46">
        <v>1</v>
      </c>
      <c r="J210" s="47">
        <v>1</v>
      </c>
      <c r="K210" s="31"/>
      <c r="L210" s="31"/>
    </row>
    <row r="211" spans="1:12" ht="25.2" customHeight="1" x14ac:dyDescent="0.25">
      <c r="A211" s="86"/>
      <c r="B211" s="57">
        <v>3295170874</v>
      </c>
      <c r="C211" s="5" t="s">
        <v>203</v>
      </c>
      <c r="D211" s="168">
        <v>3830050771394</v>
      </c>
      <c r="E211" s="103" t="s">
        <v>177</v>
      </c>
      <c r="F211" s="44" t="s">
        <v>5</v>
      </c>
      <c r="G211" s="265">
        <v>283647.41081703111</v>
      </c>
      <c r="H211" s="42">
        <f t="shared" si="18"/>
        <v>283647.41081703111</v>
      </c>
      <c r="I211" s="46">
        <v>1</v>
      </c>
      <c r="J211" s="47">
        <v>1</v>
      </c>
      <c r="K211" s="31"/>
      <c r="L211" s="31"/>
    </row>
    <row r="212" spans="1:12" ht="25.2" customHeight="1" x14ac:dyDescent="0.25">
      <c r="A212" s="86"/>
      <c r="B212" s="57">
        <v>3295170875</v>
      </c>
      <c r="C212" s="5" t="s">
        <v>204</v>
      </c>
      <c r="D212" s="168">
        <v>3830050772308</v>
      </c>
      <c r="E212" s="103" t="s">
        <v>178</v>
      </c>
      <c r="F212" s="44" t="s">
        <v>5</v>
      </c>
      <c r="G212" s="265">
        <v>300103.29113924055</v>
      </c>
      <c r="H212" s="42">
        <f t="shared" si="18"/>
        <v>300103.29113924055</v>
      </c>
      <c r="I212" s="46">
        <v>1</v>
      </c>
      <c r="J212" s="47">
        <v>1</v>
      </c>
      <c r="K212" s="31"/>
      <c r="L212" s="31"/>
    </row>
    <row r="213" spans="1:12" ht="25.2" customHeight="1" x14ac:dyDescent="0.25">
      <c r="A213" s="86"/>
      <c r="B213" s="57">
        <v>3295170876</v>
      </c>
      <c r="C213" s="5" t="s">
        <v>205</v>
      </c>
      <c r="D213" s="168">
        <v>3830050778485</v>
      </c>
      <c r="E213" s="103" t="s">
        <v>179</v>
      </c>
      <c r="F213" s="44" t="s">
        <v>5</v>
      </c>
      <c r="G213" s="265">
        <v>353495.97238204832</v>
      </c>
      <c r="H213" s="42">
        <f t="shared" si="18"/>
        <v>353495.97238204832</v>
      </c>
      <c r="I213" s="49">
        <v>1</v>
      </c>
      <c r="J213" s="50">
        <v>1</v>
      </c>
      <c r="K213" s="31"/>
      <c r="L213" s="31"/>
    </row>
    <row r="214" spans="1:12" ht="25.2" customHeight="1" x14ac:dyDescent="0.25">
      <c r="A214" s="86"/>
      <c r="B214" s="57">
        <v>3295170877</v>
      </c>
      <c r="C214" s="5" t="s">
        <v>206</v>
      </c>
      <c r="D214" s="168">
        <v>3830050772292</v>
      </c>
      <c r="E214" s="104" t="s">
        <v>180</v>
      </c>
      <c r="F214" s="44" t="s">
        <v>5</v>
      </c>
      <c r="G214" s="265">
        <v>447761.56501726119</v>
      </c>
      <c r="H214" s="42">
        <f t="shared" si="18"/>
        <v>447761.56501726119</v>
      </c>
      <c r="I214" s="42">
        <v>1</v>
      </c>
      <c r="J214" s="43">
        <v>1</v>
      </c>
      <c r="K214" s="31"/>
      <c r="L214" s="31"/>
    </row>
    <row r="215" spans="1:12" ht="25.2" customHeight="1" x14ac:dyDescent="0.25">
      <c r="A215" s="86"/>
      <c r="B215" s="57">
        <v>3295170878</v>
      </c>
      <c r="C215" s="5" t="s">
        <v>207</v>
      </c>
      <c r="D215" s="168">
        <v>3830050772476</v>
      </c>
      <c r="E215" s="104" t="s">
        <v>181</v>
      </c>
      <c r="F215" s="31" t="s">
        <v>5</v>
      </c>
      <c r="G215" s="61"/>
      <c r="H215" s="42"/>
      <c r="I215" s="42"/>
      <c r="J215" s="43"/>
      <c r="K215" s="31"/>
      <c r="L215" s="31"/>
    </row>
    <row r="216" spans="1:12" ht="25.2" customHeight="1" x14ac:dyDescent="0.25">
      <c r="A216" s="86"/>
      <c r="B216" s="57">
        <v>3295170879</v>
      </c>
      <c r="C216" s="5" t="s">
        <v>208</v>
      </c>
      <c r="D216" s="168">
        <v>3830050779932</v>
      </c>
      <c r="E216" s="104" t="s">
        <v>182</v>
      </c>
      <c r="F216" s="44" t="s">
        <v>5</v>
      </c>
      <c r="G216" s="61"/>
      <c r="H216" s="42"/>
      <c r="I216" s="42"/>
      <c r="J216" s="43"/>
      <c r="K216" s="31"/>
      <c r="L216" s="31"/>
    </row>
    <row r="217" spans="1:12" ht="25.2" customHeight="1" x14ac:dyDescent="0.25">
      <c r="A217" s="86"/>
      <c r="B217" s="57">
        <v>3295170880</v>
      </c>
      <c r="C217" s="5" t="s">
        <v>209</v>
      </c>
      <c r="D217" s="168">
        <v>3831116115572</v>
      </c>
      <c r="E217" s="104" t="s">
        <v>183</v>
      </c>
      <c r="F217" s="31" t="s">
        <v>5</v>
      </c>
      <c r="G217" s="61"/>
      <c r="H217" s="42"/>
      <c r="I217" s="42"/>
      <c r="J217" s="43"/>
      <c r="K217" s="31"/>
      <c r="L217" s="31"/>
    </row>
    <row r="218" spans="1:12" ht="25.2" customHeight="1" x14ac:dyDescent="0.25">
      <c r="A218" s="86"/>
      <c r="B218" s="57">
        <v>3295170881</v>
      </c>
      <c r="C218" s="5" t="s">
        <v>210</v>
      </c>
      <c r="D218" s="168">
        <v>3831116115589</v>
      </c>
      <c r="E218" s="104" t="s">
        <v>184</v>
      </c>
      <c r="F218" s="31" t="s">
        <v>5</v>
      </c>
      <c r="G218" s="61"/>
      <c r="H218" s="42"/>
      <c r="I218" s="42"/>
      <c r="J218" s="43"/>
      <c r="K218" s="31"/>
      <c r="L218" s="31"/>
    </row>
    <row r="219" spans="1:12" ht="25.2" customHeight="1" x14ac:dyDescent="0.25">
      <c r="A219" s="90"/>
      <c r="B219" s="60">
        <v>3295170882</v>
      </c>
      <c r="C219" s="120" t="s">
        <v>211</v>
      </c>
      <c r="D219" s="168">
        <v>3831116115596</v>
      </c>
      <c r="E219" s="121" t="s">
        <v>185</v>
      </c>
      <c r="F219" s="122" t="s">
        <v>5</v>
      </c>
      <c r="G219" s="123"/>
      <c r="H219" s="53"/>
      <c r="I219" s="124"/>
      <c r="J219" s="125"/>
      <c r="K219" s="31"/>
      <c r="L219" s="31"/>
    </row>
    <row r="220" spans="1:12" ht="17.399999999999999" x14ac:dyDescent="0.25">
      <c r="A220" s="141" t="s">
        <v>409</v>
      </c>
      <c r="B220" s="172"/>
      <c r="C220" s="172"/>
      <c r="D220" s="173"/>
      <c r="E220" s="173"/>
      <c r="F220" s="174"/>
      <c r="G220" s="175" t="s">
        <v>4</v>
      </c>
      <c r="H220" s="243">
        <v>0</v>
      </c>
      <c r="I220" s="176" t="s">
        <v>265</v>
      </c>
      <c r="J220" s="166"/>
      <c r="K220" s="167"/>
      <c r="L220" s="244" t="s">
        <v>123</v>
      </c>
    </row>
    <row r="221" spans="1:12" ht="31.2" x14ac:dyDescent="0.25">
      <c r="A221" s="138" t="s">
        <v>1</v>
      </c>
      <c r="B221" s="139" t="s">
        <v>262</v>
      </c>
      <c r="C221" s="139" t="s">
        <v>263</v>
      </c>
      <c r="D221" s="140" t="s">
        <v>264</v>
      </c>
      <c r="E221" s="140" t="s">
        <v>2</v>
      </c>
      <c r="F221" s="139" t="s">
        <v>3</v>
      </c>
      <c r="G221" s="162" t="s">
        <v>6</v>
      </c>
      <c r="H221" s="162" t="s">
        <v>7</v>
      </c>
      <c r="I221" s="162" t="s">
        <v>274</v>
      </c>
      <c r="J221" s="162" t="s">
        <v>266</v>
      </c>
      <c r="K221" s="162" t="s">
        <v>267</v>
      </c>
      <c r="L221" s="162" t="s">
        <v>268</v>
      </c>
    </row>
    <row r="222" spans="1:12" ht="22.2" customHeight="1" x14ac:dyDescent="0.25">
      <c r="A222" s="101" t="s">
        <v>408</v>
      </c>
      <c r="B222" s="246">
        <v>3295170883</v>
      </c>
      <c r="C222" s="5"/>
      <c r="D222" s="168">
        <v>7100067169</v>
      </c>
      <c r="E222" s="104" t="s">
        <v>443</v>
      </c>
      <c r="F222" s="44" t="s">
        <v>5</v>
      </c>
      <c r="G222" s="265">
        <v>43541.157024793385</v>
      </c>
      <c r="H222" s="42">
        <f t="shared" ref="H222:H232" si="19">G222*(100-$H$220)/100</f>
        <v>43541.157024793385</v>
      </c>
      <c r="I222" s="42">
        <v>1</v>
      </c>
      <c r="J222" s="43">
        <v>1</v>
      </c>
      <c r="K222" s="31"/>
      <c r="L222" s="31"/>
    </row>
    <row r="223" spans="1:12" ht="21" customHeight="1" x14ac:dyDescent="0.25">
      <c r="A223" s="86"/>
      <c r="B223" s="246">
        <v>3295170884</v>
      </c>
      <c r="C223" s="5"/>
      <c r="D223" s="168">
        <v>7100067189</v>
      </c>
      <c r="E223" s="104" t="s">
        <v>427</v>
      </c>
      <c r="F223" s="44" t="s">
        <v>5</v>
      </c>
      <c r="G223" s="265">
        <v>46651.239669421484</v>
      </c>
      <c r="H223" s="42">
        <f t="shared" si="19"/>
        <v>46651.239669421484</v>
      </c>
      <c r="I223" s="42">
        <v>1</v>
      </c>
      <c r="J223" s="43">
        <v>1</v>
      </c>
      <c r="K223" s="31"/>
      <c r="L223" s="31"/>
    </row>
    <row r="224" spans="1:12" ht="24" customHeight="1" x14ac:dyDescent="0.25">
      <c r="A224" s="86"/>
      <c r="B224" s="246">
        <v>3295170885</v>
      </c>
      <c r="C224" s="5"/>
      <c r="D224" s="168">
        <v>7100069489</v>
      </c>
      <c r="E224" s="104" t="s">
        <v>428</v>
      </c>
      <c r="F224" s="39" t="s">
        <v>5</v>
      </c>
      <c r="G224" s="265">
        <v>49317.024793388431</v>
      </c>
      <c r="H224" s="42">
        <f t="shared" si="19"/>
        <v>49317.024793388431</v>
      </c>
      <c r="I224" s="46">
        <v>1</v>
      </c>
      <c r="J224" s="47">
        <v>1</v>
      </c>
      <c r="K224" s="31"/>
      <c r="L224" s="31"/>
    </row>
    <row r="225" spans="1:12" ht="21" customHeight="1" x14ac:dyDescent="0.25">
      <c r="A225" s="86"/>
      <c r="B225" s="246">
        <v>3295170886</v>
      </c>
      <c r="C225" s="5"/>
      <c r="D225" s="168">
        <v>7100067129</v>
      </c>
      <c r="E225" s="104" t="s">
        <v>429</v>
      </c>
      <c r="F225" s="48" t="s">
        <v>5</v>
      </c>
      <c r="G225" s="265">
        <v>56870.082644628106</v>
      </c>
      <c r="H225" s="42">
        <f t="shared" si="19"/>
        <v>56870.082644628106</v>
      </c>
      <c r="I225" s="49">
        <v>1</v>
      </c>
      <c r="J225" s="50">
        <v>1</v>
      </c>
      <c r="K225" s="31"/>
      <c r="L225" s="31"/>
    </row>
    <row r="226" spans="1:12" ht="21.6" customHeight="1" x14ac:dyDescent="0.25">
      <c r="A226" s="86"/>
      <c r="B226" s="246">
        <v>3295170887</v>
      </c>
      <c r="C226" s="5"/>
      <c r="D226" s="168">
        <v>7100067139</v>
      </c>
      <c r="E226" s="104" t="s">
        <v>430</v>
      </c>
      <c r="F226" s="44" t="s">
        <v>5</v>
      </c>
      <c r="G226" s="265">
        <v>63534.545454545449</v>
      </c>
      <c r="H226" s="42">
        <f t="shared" si="19"/>
        <v>63534.545454545449</v>
      </c>
      <c r="I226" s="42">
        <v>1</v>
      </c>
      <c r="J226" s="43">
        <v>1</v>
      </c>
      <c r="K226" s="31"/>
      <c r="L226" s="31"/>
    </row>
    <row r="227" spans="1:12" ht="25.2" customHeight="1" x14ac:dyDescent="0.25">
      <c r="A227" s="86"/>
      <c r="B227" s="246">
        <v>3295170888</v>
      </c>
      <c r="C227" s="5"/>
      <c r="D227" s="168">
        <v>7100067149</v>
      </c>
      <c r="E227" s="104" t="s">
        <v>431</v>
      </c>
      <c r="F227" s="31" t="s">
        <v>5</v>
      </c>
      <c r="G227" s="265">
        <v>79973.553719008269</v>
      </c>
      <c r="H227" s="42">
        <f t="shared" si="19"/>
        <v>79973.553719008269</v>
      </c>
      <c r="I227" s="42">
        <v>1</v>
      </c>
      <c r="J227" s="43">
        <v>1</v>
      </c>
      <c r="K227" s="31"/>
      <c r="L227" s="31"/>
    </row>
    <row r="228" spans="1:12" ht="25.8" customHeight="1" x14ac:dyDescent="0.25">
      <c r="A228" s="86"/>
      <c r="B228" s="246">
        <v>3295170889</v>
      </c>
      <c r="C228" s="5"/>
      <c r="D228" s="168">
        <v>7100062549</v>
      </c>
      <c r="E228" s="104" t="s">
        <v>432</v>
      </c>
      <c r="F228" s="31" t="s">
        <v>5</v>
      </c>
      <c r="G228" s="265">
        <v>107964.29752066116</v>
      </c>
      <c r="H228" s="42">
        <f t="shared" si="19"/>
        <v>107964.29752066117</v>
      </c>
      <c r="I228" s="42">
        <v>1</v>
      </c>
      <c r="J228" s="43">
        <v>1</v>
      </c>
      <c r="K228" s="31"/>
      <c r="L228" s="31"/>
    </row>
    <row r="229" spans="1:12" ht="24" customHeight="1" x14ac:dyDescent="0.25">
      <c r="A229" s="86"/>
      <c r="B229" s="246">
        <v>3295170890</v>
      </c>
      <c r="C229" s="5"/>
      <c r="D229" s="168">
        <v>7100069039</v>
      </c>
      <c r="E229" s="104" t="s">
        <v>433</v>
      </c>
      <c r="F229" s="31" t="s">
        <v>5</v>
      </c>
      <c r="G229" s="265">
        <v>117738.84297520661</v>
      </c>
      <c r="H229" s="42">
        <f t="shared" si="19"/>
        <v>117738.84297520661</v>
      </c>
      <c r="I229" s="42">
        <v>1</v>
      </c>
      <c r="J229" s="43">
        <v>1</v>
      </c>
      <c r="K229" s="31"/>
      <c r="L229" s="31"/>
    </row>
    <row r="230" spans="1:12" ht="22.2" customHeight="1" x14ac:dyDescent="0.25">
      <c r="A230" s="86"/>
      <c r="B230" s="246">
        <v>3295170891</v>
      </c>
      <c r="C230" s="5"/>
      <c r="D230" s="168">
        <v>7100062509</v>
      </c>
      <c r="E230" s="104" t="s">
        <v>434</v>
      </c>
      <c r="F230" s="31" t="s">
        <v>5</v>
      </c>
      <c r="G230" s="265">
        <v>137771.90082644625</v>
      </c>
      <c r="H230" s="42">
        <f t="shared" si="19"/>
        <v>137771.90082644625</v>
      </c>
      <c r="I230" s="42">
        <v>1</v>
      </c>
      <c r="J230" s="43">
        <v>1</v>
      </c>
      <c r="K230" s="31"/>
      <c r="L230" s="31"/>
    </row>
    <row r="231" spans="1:12" ht="25.8" customHeight="1" x14ac:dyDescent="0.25">
      <c r="A231" s="86"/>
      <c r="B231" s="246">
        <v>3295170892</v>
      </c>
      <c r="C231" s="5"/>
      <c r="D231" s="168">
        <v>7100065779</v>
      </c>
      <c r="E231" s="104" t="s">
        <v>435</v>
      </c>
      <c r="F231" s="31" t="s">
        <v>5</v>
      </c>
      <c r="G231" s="265">
        <v>169249.58677685948</v>
      </c>
      <c r="H231" s="42">
        <f t="shared" si="19"/>
        <v>169249.58677685948</v>
      </c>
      <c r="I231" s="42">
        <v>1</v>
      </c>
      <c r="J231" s="43">
        <v>1</v>
      </c>
      <c r="K231" s="31"/>
      <c r="L231" s="31"/>
    </row>
    <row r="232" spans="1:12" ht="23.4" customHeight="1" x14ac:dyDescent="0.25">
      <c r="A232" s="86"/>
      <c r="B232" s="246">
        <v>3295170893</v>
      </c>
      <c r="C232" s="5"/>
      <c r="D232" s="168">
        <v>7100062679</v>
      </c>
      <c r="E232" s="104" t="s">
        <v>436</v>
      </c>
      <c r="F232" s="31" t="s">
        <v>5</v>
      </c>
      <c r="G232" s="265">
        <v>217606.61157024789</v>
      </c>
      <c r="H232" s="42">
        <f t="shared" si="19"/>
        <v>217606.61157024789</v>
      </c>
      <c r="I232" s="42">
        <v>1</v>
      </c>
      <c r="J232" s="43">
        <v>1</v>
      </c>
      <c r="K232" s="31"/>
      <c r="L232" s="31"/>
    </row>
    <row r="233" spans="1:12" ht="22.2" customHeight="1" x14ac:dyDescent="0.25">
      <c r="A233" s="86"/>
      <c r="B233" s="246">
        <v>3295170894</v>
      </c>
      <c r="C233" s="5"/>
      <c r="D233" s="168">
        <v>7100062689</v>
      </c>
      <c r="E233" s="104" t="s">
        <v>437</v>
      </c>
      <c r="F233" s="31" t="s">
        <v>5</v>
      </c>
      <c r="G233" s="61"/>
      <c r="H233" s="42"/>
      <c r="I233" s="42"/>
      <c r="J233" s="43"/>
      <c r="K233" s="31"/>
      <c r="L233" s="31"/>
    </row>
    <row r="234" spans="1:12" ht="25.2" customHeight="1" x14ac:dyDescent="0.25">
      <c r="A234" s="86"/>
      <c r="B234" s="246">
        <v>3295170895</v>
      </c>
      <c r="C234" s="5"/>
      <c r="D234" s="168">
        <v>7110030009</v>
      </c>
      <c r="E234" s="104" t="s">
        <v>438</v>
      </c>
      <c r="F234" s="31" t="s">
        <v>5</v>
      </c>
      <c r="G234" s="61"/>
      <c r="H234" s="42"/>
      <c r="I234" s="42"/>
      <c r="J234" s="43"/>
      <c r="K234" s="31"/>
      <c r="L234" s="31"/>
    </row>
    <row r="235" spans="1:12" ht="23.4" customHeight="1" x14ac:dyDescent="0.25">
      <c r="A235" s="86"/>
      <c r="B235" s="246">
        <v>3295170896</v>
      </c>
      <c r="C235" s="5"/>
      <c r="D235" s="168">
        <v>7110035009</v>
      </c>
      <c r="E235" s="104" t="s">
        <v>439</v>
      </c>
      <c r="F235" s="31" t="s">
        <v>5</v>
      </c>
      <c r="G235" s="61"/>
      <c r="H235" s="42"/>
      <c r="I235" s="42"/>
      <c r="J235" s="43"/>
      <c r="K235" s="31"/>
      <c r="L235" s="31"/>
    </row>
    <row r="236" spans="1:12" ht="23.4" customHeight="1" x14ac:dyDescent="0.25">
      <c r="A236" s="86"/>
      <c r="B236" s="246">
        <v>3295170897</v>
      </c>
      <c r="C236" s="5"/>
      <c r="D236" s="168">
        <v>7110040009</v>
      </c>
      <c r="E236" s="104" t="s">
        <v>440</v>
      </c>
      <c r="F236" s="31" t="s">
        <v>5</v>
      </c>
      <c r="G236" s="64"/>
      <c r="H236" s="42"/>
      <c r="I236" s="42"/>
      <c r="J236" s="43"/>
      <c r="K236" s="31"/>
      <c r="L236" s="31"/>
    </row>
    <row r="237" spans="1:12" ht="19.8" customHeight="1" x14ac:dyDescent="0.25">
      <c r="A237" s="86"/>
      <c r="B237" s="246">
        <v>3295170898</v>
      </c>
      <c r="C237" s="5"/>
      <c r="D237" s="168">
        <v>7110045009</v>
      </c>
      <c r="E237" s="104" t="s">
        <v>441</v>
      </c>
      <c r="F237" s="31" t="s">
        <v>5</v>
      </c>
      <c r="G237" s="61"/>
      <c r="H237" s="42"/>
      <c r="I237" s="42"/>
      <c r="J237" s="43"/>
      <c r="K237" s="31"/>
      <c r="L237" s="31"/>
    </row>
    <row r="238" spans="1:12" ht="21.6" customHeight="1" x14ac:dyDescent="0.25">
      <c r="A238" s="86"/>
      <c r="B238" s="246">
        <v>3295170899</v>
      </c>
      <c r="C238" s="5"/>
      <c r="D238" s="168">
        <v>7110050009</v>
      </c>
      <c r="E238" s="104" t="s">
        <v>442</v>
      </c>
      <c r="F238" s="31" t="s">
        <v>5</v>
      </c>
      <c r="G238" s="62"/>
      <c r="H238" s="42"/>
      <c r="I238" s="42"/>
      <c r="J238" s="43"/>
      <c r="K238" s="31"/>
      <c r="L238" s="31"/>
    </row>
    <row r="239" spans="1:12" ht="26.4" customHeight="1" x14ac:dyDescent="0.25">
      <c r="A239" s="86"/>
      <c r="B239" s="246"/>
      <c r="C239" s="5"/>
      <c r="D239" s="168">
        <v>7110055009</v>
      </c>
      <c r="E239" s="104" t="s">
        <v>444</v>
      </c>
      <c r="F239" s="31" t="s">
        <v>5</v>
      </c>
      <c r="G239" s="63"/>
      <c r="H239" s="42"/>
      <c r="I239" s="42"/>
      <c r="J239" s="43"/>
      <c r="K239" s="31"/>
      <c r="L239" s="31"/>
    </row>
    <row r="240" spans="1:12" ht="19.8" customHeight="1" x14ac:dyDescent="0.25">
      <c r="A240" s="86"/>
      <c r="B240" s="246"/>
      <c r="C240" s="5"/>
      <c r="D240" s="168">
        <v>7110060009</v>
      </c>
      <c r="E240" s="104" t="s">
        <v>445</v>
      </c>
      <c r="F240" s="31" t="s">
        <v>5</v>
      </c>
      <c r="G240" s="63"/>
      <c r="H240" s="42"/>
      <c r="I240" s="42"/>
      <c r="J240" s="43"/>
      <c r="K240" s="31"/>
      <c r="L240" s="31"/>
    </row>
    <row r="241" spans="1:12" ht="19.8" customHeight="1" x14ac:dyDescent="0.25">
      <c r="A241" s="86"/>
      <c r="B241" s="246"/>
      <c r="C241" s="5"/>
      <c r="D241" s="168">
        <v>7110065009</v>
      </c>
      <c r="E241" s="104" t="s">
        <v>446</v>
      </c>
      <c r="F241" s="31" t="s">
        <v>5</v>
      </c>
      <c r="G241" s="62"/>
      <c r="H241" s="42"/>
      <c r="I241" s="42"/>
      <c r="J241" s="43"/>
      <c r="K241" s="31"/>
      <c r="L241" s="31"/>
    </row>
    <row r="242" spans="1:12" ht="17.399999999999999" x14ac:dyDescent="0.25">
      <c r="A242" s="141" t="s">
        <v>410</v>
      </c>
      <c r="B242" s="172"/>
      <c r="C242" s="172"/>
      <c r="D242" s="173"/>
      <c r="E242" s="173"/>
      <c r="F242" s="174"/>
      <c r="G242" s="175" t="s">
        <v>4</v>
      </c>
      <c r="H242" s="243">
        <v>0</v>
      </c>
      <c r="I242" s="176" t="s">
        <v>265</v>
      </c>
      <c r="J242" s="166"/>
      <c r="K242" s="167"/>
      <c r="L242" s="244" t="s">
        <v>123</v>
      </c>
    </row>
    <row r="243" spans="1:12" ht="31.2" x14ac:dyDescent="0.25">
      <c r="A243" s="138" t="s">
        <v>1</v>
      </c>
      <c r="B243" s="139" t="s">
        <v>262</v>
      </c>
      <c r="C243" s="139" t="s">
        <v>263</v>
      </c>
      <c r="D243" s="140" t="s">
        <v>264</v>
      </c>
      <c r="E243" s="140" t="s">
        <v>2</v>
      </c>
      <c r="F243" s="139" t="s">
        <v>3</v>
      </c>
      <c r="G243" s="162" t="s">
        <v>6</v>
      </c>
      <c r="H243" s="162" t="s">
        <v>7</v>
      </c>
      <c r="I243" s="162" t="s">
        <v>274</v>
      </c>
      <c r="J243" s="162" t="s">
        <v>266</v>
      </c>
      <c r="K243" s="162" t="s">
        <v>267</v>
      </c>
      <c r="L243" s="162" t="s">
        <v>268</v>
      </c>
    </row>
    <row r="244" spans="1:12" ht="24" customHeight="1" x14ac:dyDescent="0.25">
      <c r="A244" s="101" t="s">
        <v>411</v>
      </c>
      <c r="B244" s="246"/>
      <c r="C244" s="5"/>
      <c r="D244" s="168">
        <v>7100057619</v>
      </c>
      <c r="E244" s="245" t="s">
        <v>412</v>
      </c>
      <c r="F244" s="44" t="s">
        <v>5</v>
      </c>
      <c r="G244" s="265">
        <v>25230.545454545452</v>
      </c>
      <c r="H244" s="42">
        <f>G244*(100-$H$242)/100</f>
        <v>25230.545454545456</v>
      </c>
      <c r="I244" s="42">
        <v>1</v>
      </c>
      <c r="J244" s="43">
        <v>1</v>
      </c>
      <c r="K244" s="31"/>
      <c r="L244" s="31"/>
    </row>
    <row r="245" spans="1:12" ht="22.2" customHeight="1" x14ac:dyDescent="0.25">
      <c r="A245" s="86"/>
      <c r="B245" s="246">
        <v>3295170900</v>
      </c>
      <c r="C245" s="5"/>
      <c r="D245" s="168">
        <v>7100057629</v>
      </c>
      <c r="E245" s="245" t="s">
        <v>413</v>
      </c>
      <c r="F245" s="39" t="s">
        <v>5</v>
      </c>
      <c r="G245" s="265">
        <v>27368.727272727272</v>
      </c>
      <c r="H245" s="42">
        <f t="shared" ref="H245:H257" si="20">G245*(100-$H$242)/100</f>
        <v>27368.727272727272</v>
      </c>
      <c r="I245" s="46">
        <v>1</v>
      </c>
      <c r="J245" s="47">
        <v>1</v>
      </c>
      <c r="K245" s="31"/>
      <c r="L245" s="31"/>
    </row>
    <row r="246" spans="1:12" ht="22.2" customHeight="1" x14ac:dyDescent="0.25">
      <c r="A246" s="86"/>
      <c r="B246" s="246">
        <v>3295170901</v>
      </c>
      <c r="C246" s="5"/>
      <c r="D246" s="168">
        <v>7100057639</v>
      </c>
      <c r="E246" s="245" t="s">
        <v>414</v>
      </c>
      <c r="F246" s="48" t="s">
        <v>5</v>
      </c>
      <c r="G246" s="265">
        <v>29934.545454545452</v>
      </c>
      <c r="H246" s="42">
        <f t="shared" si="20"/>
        <v>29934.545454545456</v>
      </c>
      <c r="I246" s="49">
        <v>1</v>
      </c>
      <c r="J246" s="50">
        <v>1</v>
      </c>
      <c r="K246" s="31"/>
      <c r="L246" s="31"/>
    </row>
    <row r="247" spans="1:12" ht="25.2" customHeight="1" x14ac:dyDescent="0.25">
      <c r="A247" s="86"/>
      <c r="B247" s="246">
        <v>3295170902</v>
      </c>
      <c r="C247" s="5"/>
      <c r="D247" s="168">
        <v>7100057819</v>
      </c>
      <c r="E247" s="245" t="s">
        <v>415</v>
      </c>
      <c r="F247" s="44" t="s">
        <v>5</v>
      </c>
      <c r="G247" s="265">
        <v>31217.454545454548</v>
      </c>
      <c r="H247" s="42">
        <f t="shared" si="20"/>
        <v>31217.454545454544</v>
      </c>
      <c r="I247" s="42">
        <v>1</v>
      </c>
      <c r="J247" s="43">
        <v>1</v>
      </c>
      <c r="K247" s="31"/>
      <c r="L247" s="31"/>
    </row>
    <row r="248" spans="1:12" ht="23.4" customHeight="1" x14ac:dyDescent="0.25">
      <c r="A248" s="86"/>
      <c r="B248" s="246">
        <v>3295170903</v>
      </c>
      <c r="C248" s="5"/>
      <c r="D248" s="168">
        <v>7100067459</v>
      </c>
      <c r="E248" s="245" t="s">
        <v>416</v>
      </c>
      <c r="F248" s="31" t="s">
        <v>5</v>
      </c>
      <c r="G248" s="265">
        <v>31217.454545454548</v>
      </c>
      <c r="H248" s="42">
        <f t="shared" si="20"/>
        <v>31217.454545454544</v>
      </c>
      <c r="I248" s="42">
        <v>1</v>
      </c>
      <c r="J248" s="43">
        <v>1</v>
      </c>
      <c r="K248" s="31"/>
      <c r="L248" s="31"/>
    </row>
    <row r="249" spans="1:12" ht="22.2" customHeight="1" x14ac:dyDescent="0.25">
      <c r="A249" s="86"/>
      <c r="B249" s="246"/>
      <c r="C249" s="5"/>
      <c r="D249" s="168">
        <v>7100057659</v>
      </c>
      <c r="E249" s="245" t="s">
        <v>423</v>
      </c>
      <c r="F249" s="31" t="s">
        <v>5</v>
      </c>
      <c r="G249" s="265">
        <v>41480.727272727265</v>
      </c>
      <c r="H249" s="42">
        <f t="shared" si="20"/>
        <v>41480.727272727265</v>
      </c>
      <c r="I249" s="49">
        <v>1</v>
      </c>
      <c r="J249" s="50">
        <v>1</v>
      </c>
      <c r="K249" s="31"/>
      <c r="L249" s="31"/>
    </row>
    <row r="250" spans="1:12" ht="22.2" customHeight="1" x14ac:dyDescent="0.25">
      <c r="A250" s="86"/>
      <c r="B250" s="246"/>
      <c r="C250" s="5"/>
      <c r="D250" s="168">
        <v>7100057849</v>
      </c>
      <c r="E250" s="245" t="s">
        <v>424</v>
      </c>
      <c r="F250" s="31" t="s">
        <v>5</v>
      </c>
      <c r="G250" s="265">
        <v>42763.63636363636</v>
      </c>
      <c r="H250" s="42">
        <f t="shared" si="20"/>
        <v>42763.63636363636</v>
      </c>
      <c r="I250" s="42">
        <v>1</v>
      </c>
      <c r="J250" s="43">
        <v>1</v>
      </c>
      <c r="K250" s="31"/>
      <c r="L250" s="31"/>
    </row>
    <row r="251" spans="1:12" ht="23.4" customHeight="1" x14ac:dyDescent="0.25">
      <c r="A251" s="86"/>
      <c r="B251" s="246"/>
      <c r="C251" s="5"/>
      <c r="D251" s="168">
        <v>7100057669</v>
      </c>
      <c r="E251" s="245" t="s">
        <v>425</v>
      </c>
      <c r="F251" s="31" t="s">
        <v>5</v>
      </c>
      <c r="G251" s="265">
        <v>54737.454545454544</v>
      </c>
      <c r="H251" s="42">
        <f t="shared" si="20"/>
        <v>54737.454545454544</v>
      </c>
      <c r="I251" s="42">
        <v>1</v>
      </c>
      <c r="J251" s="43">
        <v>1</v>
      </c>
      <c r="K251" s="31"/>
      <c r="L251" s="31"/>
    </row>
    <row r="252" spans="1:12" ht="30.6" customHeight="1" x14ac:dyDescent="0.25">
      <c r="A252" s="86"/>
      <c r="B252" s="246">
        <v>3295170905</v>
      </c>
      <c r="C252" s="5"/>
      <c r="D252" s="168">
        <v>7100067269</v>
      </c>
      <c r="E252" s="245" t="s">
        <v>417</v>
      </c>
      <c r="F252" s="31" t="s">
        <v>5</v>
      </c>
      <c r="G252" s="265">
        <v>55592.727272727272</v>
      </c>
      <c r="H252" s="42">
        <f t="shared" si="20"/>
        <v>55592.727272727272</v>
      </c>
      <c r="I252" s="42">
        <v>1</v>
      </c>
      <c r="J252" s="43">
        <v>1</v>
      </c>
      <c r="K252" s="31"/>
      <c r="L252" s="31"/>
    </row>
    <row r="253" spans="1:12" ht="24" customHeight="1" x14ac:dyDescent="0.25">
      <c r="A253" s="86"/>
      <c r="B253" s="246">
        <v>3295170906</v>
      </c>
      <c r="C253" s="5"/>
      <c r="D253" s="168">
        <v>7100067279</v>
      </c>
      <c r="E253" s="245" t="s">
        <v>418</v>
      </c>
      <c r="F253" s="31" t="s">
        <v>5</v>
      </c>
      <c r="G253" s="265">
        <v>62007.272727272721</v>
      </c>
      <c r="H253" s="42">
        <f t="shared" si="20"/>
        <v>62007.272727272728</v>
      </c>
      <c r="I253" s="42">
        <v>1</v>
      </c>
      <c r="J253" s="43">
        <v>1</v>
      </c>
      <c r="K253" s="31"/>
      <c r="L253" s="31"/>
    </row>
    <row r="254" spans="1:12" ht="24" customHeight="1" x14ac:dyDescent="0.25">
      <c r="A254" s="86"/>
      <c r="B254" s="246">
        <v>3295170908</v>
      </c>
      <c r="C254" s="5"/>
      <c r="D254" s="168">
        <v>7100067349</v>
      </c>
      <c r="E254" s="245" t="s">
        <v>419</v>
      </c>
      <c r="F254" s="31" t="s">
        <v>5</v>
      </c>
      <c r="G254" s="265">
        <v>73309.090909090897</v>
      </c>
      <c r="H254" s="42">
        <f t="shared" si="20"/>
        <v>73309.090909090897</v>
      </c>
      <c r="I254" s="42">
        <v>1</v>
      </c>
      <c r="J254" s="43">
        <v>1</v>
      </c>
      <c r="K254" s="31"/>
      <c r="L254" s="31"/>
    </row>
    <row r="255" spans="1:12" ht="22.2" customHeight="1" x14ac:dyDescent="0.25">
      <c r="A255" s="86"/>
      <c r="B255" s="246">
        <v>3295170909</v>
      </c>
      <c r="C255" s="5"/>
      <c r="D255" s="168">
        <v>7100067359</v>
      </c>
      <c r="E255" s="245" t="s">
        <v>420</v>
      </c>
      <c r="F255" s="52" t="s">
        <v>5</v>
      </c>
      <c r="G255" s="265">
        <v>92369.454545454544</v>
      </c>
      <c r="H255" s="42">
        <f t="shared" si="20"/>
        <v>92369.454545454544</v>
      </c>
      <c r="I255" s="53">
        <v>1</v>
      </c>
      <c r="J255" s="54">
        <v>1</v>
      </c>
      <c r="K255" s="31"/>
      <c r="L255" s="31"/>
    </row>
    <row r="256" spans="1:12" ht="25.8" customHeight="1" x14ac:dyDescent="0.25">
      <c r="A256" s="86"/>
      <c r="B256" s="246">
        <v>3295170910</v>
      </c>
      <c r="C256" s="5"/>
      <c r="D256" s="168">
        <v>7100067369</v>
      </c>
      <c r="E256" s="245" t="s">
        <v>421</v>
      </c>
      <c r="F256" s="44" t="s">
        <v>5</v>
      </c>
      <c r="G256" s="265">
        <v>99211.636363636353</v>
      </c>
      <c r="H256" s="42">
        <f t="shared" si="20"/>
        <v>99211.636363636353</v>
      </c>
      <c r="I256" s="42">
        <v>1</v>
      </c>
      <c r="J256" s="43">
        <v>1</v>
      </c>
      <c r="K256" s="31"/>
      <c r="L256" s="31"/>
    </row>
    <row r="257" spans="1:12" ht="27" customHeight="1" x14ac:dyDescent="0.25">
      <c r="A257" s="247"/>
      <c r="B257" s="246">
        <v>3295170911</v>
      </c>
      <c r="C257" s="5"/>
      <c r="D257" s="168">
        <v>7100067379</v>
      </c>
      <c r="E257" s="245" t="s">
        <v>422</v>
      </c>
      <c r="F257" s="39" t="s">
        <v>5</v>
      </c>
      <c r="G257" s="265">
        <v>106053.81818181819</v>
      </c>
      <c r="H257" s="42">
        <f t="shared" si="20"/>
        <v>106053.81818181818</v>
      </c>
      <c r="I257" s="46">
        <v>1</v>
      </c>
      <c r="J257" s="47">
        <v>1</v>
      </c>
      <c r="K257" s="31"/>
      <c r="L257" s="31"/>
    </row>
    <row r="258" spans="1:12" ht="17.399999999999999" x14ac:dyDescent="0.25">
      <c r="A258" s="141" t="s">
        <v>448</v>
      </c>
      <c r="B258" s="172"/>
      <c r="C258" s="172"/>
      <c r="D258" s="173"/>
      <c r="E258" s="173"/>
      <c r="F258" s="174"/>
      <c r="G258" s="175" t="s">
        <v>4</v>
      </c>
      <c r="H258" s="243">
        <v>0</v>
      </c>
      <c r="I258" s="176" t="s">
        <v>265</v>
      </c>
      <c r="J258" s="166"/>
      <c r="K258" s="167"/>
      <c r="L258" s="244" t="s">
        <v>123</v>
      </c>
    </row>
    <row r="259" spans="1:12" ht="31.2" x14ac:dyDescent="0.25">
      <c r="A259" s="138" t="s">
        <v>1</v>
      </c>
      <c r="B259" s="139" t="s">
        <v>262</v>
      </c>
      <c r="C259" s="139" t="s">
        <v>263</v>
      </c>
      <c r="D259" s="140" t="s">
        <v>264</v>
      </c>
      <c r="E259" s="140" t="s">
        <v>2</v>
      </c>
      <c r="F259" s="139" t="s">
        <v>3</v>
      </c>
      <c r="G259" s="162" t="s">
        <v>6</v>
      </c>
      <c r="H259" s="162" t="s">
        <v>7</v>
      </c>
      <c r="I259" s="162" t="s">
        <v>274</v>
      </c>
      <c r="J259" s="162" t="s">
        <v>266</v>
      </c>
      <c r="K259" s="162" t="s">
        <v>267</v>
      </c>
      <c r="L259" s="162" t="s">
        <v>268</v>
      </c>
    </row>
    <row r="260" spans="1:12" ht="83.4" customHeight="1" x14ac:dyDescent="0.25">
      <c r="A260" s="253"/>
      <c r="B260" s="246"/>
      <c r="C260" s="5"/>
      <c r="D260" s="168">
        <v>7100072299</v>
      </c>
      <c r="E260" s="245" t="s">
        <v>470</v>
      </c>
      <c r="F260" s="31" t="s">
        <v>5</v>
      </c>
      <c r="G260" s="265">
        <v>41908</v>
      </c>
      <c r="H260" s="42">
        <f>G260*(100-$H$258)/100</f>
        <v>41908</v>
      </c>
      <c r="I260" s="49">
        <v>1</v>
      </c>
      <c r="J260" s="50">
        <v>1</v>
      </c>
      <c r="K260" s="31"/>
      <c r="L260" s="31"/>
    </row>
    <row r="261" spans="1:12" ht="100.2" customHeight="1" x14ac:dyDescent="0.25">
      <c r="A261" s="86"/>
      <c r="B261" s="246"/>
      <c r="C261" s="5"/>
      <c r="D261" s="168">
        <v>7100072299</v>
      </c>
      <c r="E261" s="245" t="s">
        <v>447</v>
      </c>
      <c r="F261" s="31" t="s">
        <v>5</v>
      </c>
      <c r="G261" s="265">
        <v>70998</v>
      </c>
      <c r="H261" s="42">
        <f>G261*(100-$H$258)/100</f>
        <v>70998</v>
      </c>
      <c r="I261" s="49">
        <v>1</v>
      </c>
      <c r="J261" s="50">
        <v>1</v>
      </c>
      <c r="K261" s="31"/>
      <c r="L261" s="31"/>
    </row>
    <row r="262" spans="1:12" ht="17.399999999999999" x14ac:dyDescent="0.25">
      <c r="A262" s="141" t="s">
        <v>491</v>
      </c>
      <c r="B262" s="172"/>
      <c r="C262" s="172"/>
      <c r="D262" s="173"/>
      <c r="E262" s="173"/>
      <c r="F262" s="174"/>
      <c r="G262" s="175" t="s">
        <v>4</v>
      </c>
      <c r="H262" s="243">
        <v>0</v>
      </c>
      <c r="I262" s="176" t="s">
        <v>265</v>
      </c>
      <c r="J262" s="166"/>
      <c r="K262" s="167"/>
      <c r="L262" s="244" t="s">
        <v>123</v>
      </c>
    </row>
    <row r="263" spans="1:12" ht="31.2" x14ac:dyDescent="0.25">
      <c r="A263" s="138" t="s">
        <v>1</v>
      </c>
      <c r="B263" s="139" t="s">
        <v>262</v>
      </c>
      <c r="C263" s="139" t="s">
        <v>263</v>
      </c>
      <c r="D263" s="140" t="s">
        <v>264</v>
      </c>
      <c r="E263" s="140" t="s">
        <v>2</v>
      </c>
      <c r="F263" s="139" t="s">
        <v>3</v>
      </c>
      <c r="G263" s="162" t="s">
        <v>6</v>
      </c>
      <c r="H263" s="162" t="s">
        <v>7</v>
      </c>
      <c r="I263" s="162" t="s">
        <v>274</v>
      </c>
      <c r="J263" s="162" t="s">
        <v>266</v>
      </c>
      <c r="K263" s="162" t="s">
        <v>267</v>
      </c>
      <c r="L263" s="162" t="s">
        <v>268</v>
      </c>
    </row>
    <row r="264" spans="1:12" ht="15.6" x14ac:dyDescent="0.25">
      <c r="A264" s="101" t="s">
        <v>493</v>
      </c>
      <c r="B264" s="287"/>
      <c r="C264" s="289"/>
      <c r="D264" s="291">
        <v>7100520370</v>
      </c>
      <c r="E264" s="293" t="s">
        <v>494</v>
      </c>
      <c r="F264" s="295" t="s">
        <v>5</v>
      </c>
      <c r="G264" s="297">
        <v>5580</v>
      </c>
      <c r="H264" s="299">
        <f>G264*(100-$H$262)/100</f>
        <v>5580</v>
      </c>
      <c r="I264" s="299">
        <v>1</v>
      </c>
      <c r="J264" s="300"/>
      <c r="K264" s="317"/>
      <c r="L264" s="319"/>
    </row>
    <row r="265" spans="1:12" ht="33" customHeight="1" x14ac:dyDescent="0.25">
      <c r="A265" s="86"/>
      <c r="B265" s="288"/>
      <c r="C265" s="290"/>
      <c r="D265" s="292"/>
      <c r="E265" s="294"/>
      <c r="F265" s="296"/>
      <c r="G265" s="298"/>
      <c r="H265" s="296">
        <f t="shared" ref="H265" si="21">G265*(100-$H$258)/100</f>
        <v>0</v>
      </c>
      <c r="I265" s="296"/>
      <c r="J265" s="301"/>
      <c r="K265" s="318"/>
      <c r="L265" s="296"/>
    </row>
    <row r="266" spans="1:12" ht="45" customHeight="1" x14ac:dyDescent="0.25">
      <c r="A266" s="86"/>
      <c r="B266" s="246"/>
      <c r="C266" s="256"/>
      <c r="D266" s="257">
        <v>7100520620</v>
      </c>
      <c r="E266" s="254" t="s">
        <v>495</v>
      </c>
      <c r="F266" s="48" t="s">
        <v>5</v>
      </c>
      <c r="G266" s="265">
        <v>7980</v>
      </c>
      <c r="H266" s="42">
        <f>G266*(100-$H$262)/100</f>
        <v>7980</v>
      </c>
      <c r="I266" s="49">
        <v>1</v>
      </c>
      <c r="J266" s="50"/>
      <c r="K266" s="31"/>
      <c r="L266" s="31"/>
    </row>
    <row r="267" spans="1:12" ht="34.200000000000003" customHeight="1" x14ac:dyDescent="0.25">
      <c r="A267" s="86"/>
      <c r="B267" s="287"/>
      <c r="C267" s="304"/>
      <c r="D267" s="307">
        <v>7600088710</v>
      </c>
      <c r="E267" s="310" t="s">
        <v>492</v>
      </c>
      <c r="F267" s="295" t="s">
        <v>5</v>
      </c>
      <c r="G267" s="320">
        <v>7380</v>
      </c>
      <c r="H267" s="322">
        <f>G267*(100-$H$262)/100</f>
        <v>7380</v>
      </c>
      <c r="I267" s="322">
        <v>1</v>
      </c>
      <c r="J267" s="323"/>
      <c r="K267" s="325"/>
      <c r="L267" s="314"/>
    </row>
    <row r="268" spans="1:12" ht="15.6" x14ac:dyDescent="0.25">
      <c r="A268" s="86"/>
      <c r="B268" s="302"/>
      <c r="C268" s="305"/>
      <c r="D268" s="308"/>
      <c r="E268" s="311"/>
      <c r="F268" s="313"/>
      <c r="G268" s="321"/>
      <c r="H268" s="313">
        <f t="shared" ref="H268:H278" si="22">G268*(100-$H$258)/100</f>
        <v>0</v>
      </c>
      <c r="I268" s="313"/>
      <c r="J268" s="324"/>
      <c r="K268" s="326"/>
      <c r="L268" s="313"/>
    </row>
    <row r="269" spans="1:12" ht="15.6" x14ac:dyDescent="0.25">
      <c r="A269" s="86"/>
      <c r="B269" s="302"/>
      <c r="C269" s="305"/>
      <c r="D269" s="308"/>
      <c r="E269" s="311"/>
      <c r="F269" s="313"/>
      <c r="G269" s="321"/>
      <c r="H269" s="313">
        <f t="shared" si="22"/>
        <v>0</v>
      </c>
      <c r="I269" s="313"/>
      <c r="J269" s="324"/>
      <c r="K269" s="326"/>
      <c r="L269" s="313"/>
    </row>
    <row r="270" spans="1:12" ht="15.6" x14ac:dyDescent="0.25">
      <c r="A270" s="86"/>
      <c r="B270" s="302"/>
      <c r="C270" s="305"/>
      <c r="D270" s="308"/>
      <c r="E270" s="311"/>
      <c r="F270" s="313"/>
      <c r="G270" s="321"/>
      <c r="H270" s="313">
        <f t="shared" si="22"/>
        <v>0</v>
      </c>
      <c r="I270" s="313"/>
      <c r="J270" s="324"/>
      <c r="K270" s="326"/>
      <c r="L270" s="313"/>
    </row>
    <row r="271" spans="1:12" ht="15.6" x14ac:dyDescent="0.25">
      <c r="A271" s="86"/>
      <c r="B271" s="302"/>
      <c r="C271" s="305"/>
      <c r="D271" s="308"/>
      <c r="E271" s="311"/>
      <c r="F271" s="313"/>
      <c r="G271" s="321"/>
      <c r="H271" s="313">
        <f t="shared" si="22"/>
        <v>0</v>
      </c>
      <c r="I271" s="313"/>
      <c r="J271" s="324"/>
      <c r="K271" s="326"/>
      <c r="L271" s="313"/>
    </row>
    <row r="272" spans="1:12" ht="15.6" x14ac:dyDescent="0.25">
      <c r="A272" s="86"/>
      <c r="B272" s="302"/>
      <c r="C272" s="305"/>
      <c r="D272" s="308"/>
      <c r="E272" s="311"/>
      <c r="F272" s="313"/>
      <c r="G272" s="321"/>
      <c r="H272" s="313">
        <f t="shared" si="22"/>
        <v>0</v>
      </c>
      <c r="I272" s="313"/>
      <c r="J272" s="324"/>
      <c r="K272" s="326"/>
      <c r="L272" s="313"/>
    </row>
    <row r="273" spans="1:12" ht="15.6" x14ac:dyDescent="0.25">
      <c r="A273" s="86"/>
      <c r="B273" s="303"/>
      <c r="C273" s="306"/>
      <c r="D273" s="309"/>
      <c r="E273" s="312"/>
      <c r="F273" s="296"/>
      <c r="G273" s="298"/>
      <c r="H273" s="296">
        <f t="shared" si="22"/>
        <v>0</v>
      </c>
      <c r="I273" s="296"/>
      <c r="J273" s="301"/>
      <c r="K273" s="318"/>
      <c r="L273" s="296"/>
    </row>
    <row r="274" spans="1:12" ht="15.6" x14ac:dyDescent="0.25">
      <c r="A274" s="86"/>
      <c r="B274" s="287"/>
      <c r="C274" s="304"/>
      <c r="D274" s="327">
        <v>7113110690</v>
      </c>
      <c r="E274" s="310" t="s">
        <v>496</v>
      </c>
      <c r="F274" s="314" t="s">
        <v>5</v>
      </c>
      <c r="G274" s="320">
        <v>5460</v>
      </c>
      <c r="H274" s="322">
        <f>G274*(100-$H$262)/100</f>
        <v>5460</v>
      </c>
      <c r="I274" s="322">
        <v>1</v>
      </c>
      <c r="J274" s="323"/>
      <c r="K274" s="325"/>
      <c r="L274" s="314"/>
    </row>
    <row r="275" spans="1:12" ht="15.6" x14ac:dyDescent="0.25">
      <c r="A275" s="86"/>
      <c r="B275" s="302"/>
      <c r="C275" s="305"/>
      <c r="D275" s="308"/>
      <c r="E275" s="311"/>
      <c r="F275" s="313"/>
      <c r="G275" s="321"/>
      <c r="H275" s="313">
        <f t="shared" si="22"/>
        <v>0</v>
      </c>
      <c r="I275" s="313"/>
      <c r="J275" s="324"/>
      <c r="K275" s="326"/>
      <c r="L275" s="313"/>
    </row>
    <row r="276" spans="1:12" ht="15.6" x14ac:dyDescent="0.25">
      <c r="A276" s="86"/>
      <c r="B276" s="302"/>
      <c r="C276" s="305"/>
      <c r="D276" s="308"/>
      <c r="E276" s="311"/>
      <c r="F276" s="313"/>
      <c r="G276" s="321"/>
      <c r="H276" s="313">
        <f t="shared" si="22"/>
        <v>0</v>
      </c>
      <c r="I276" s="313"/>
      <c r="J276" s="324"/>
      <c r="K276" s="326"/>
      <c r="L276" s="313"/>
    </row>
    <row r="277" spans="1:12" ht="15.6" x14ac:dyDescent="0.25">
      <c r="A277" s="86"/>
      <c r="B277" s="302"/>
      <c r="C277" s="305"/>
      <c r="D277" s="308"/>
      <c r="E277" s="311"/>
      <c r="F277" s="313"/>
      <c r="G277" s="321"/>
      <c r="H277" s="313">
        <f t="shared" si="22"/>
        <v>0</v>
      </c>
      <c r="I277" s="313"/>
      <c r="J277" s="324"/>
      <c r="K277" s="326"/>
      <c r="L277" s="313"/>
    </row>
    <row r="278" spans="1:12" ht="15.6" x14ac:dyDescent="0.25">
      <c r="A278" s="247"/>
      <c r="B278" s="303"/>
      <c r="C278" s="306"/>
      <c r="D278" s="309"/>
      <c r="E278" s="312"/>
      <c r="F278" s="296"/>
      <c r="G278" s="321"/>
      <c r="H278" s="296">
        <f t="shared" si="22"/>
        <v>0</v>
      </c>
      <c r="I278" s="296"/>
      <c r="J278" s="301"/>
      <c r="K278" s="318"/>
      <c r="L278" s="296"/>
    </row>
    <row r="279" spans="1:12" ht="17.399999999999999" x14ac:dyDescent="0.25">
      <c r="A279" s="141" t="s">
        <v>498</v>
      </c>
      <c r="B279" s="172"/>
      <c r="C279" s="172"/>
      <c r="D279" s="173"/>
      <c r="E279" s="173"/>
      <c r="F279" s="174"/>
      <c r="G279" s="175" t="s">
        <v>4</v>
      </c>
      <c r="H279" s="243">
        <v>0</v>
      </c>
      <c r="I279" s="176" t="s">
        <v>265</v>
      </c>
      <c r="J279" s="166"/>
      <c r="K279" s="167"/>
      <c r="L279" s="244" t="s">
        <v>123</v>
      </c>
    </row>
    <row r="280" spans="1:12" ht="31.2" x14ac:dyDescent="0.25">
      <c r="A280" s="138" t="s">
        <v>1</v>
      </c>
      <c r="B280" s="139" t="s">
        <v>262</v>
      </c>
      <c r="C280" s="139" t="s">
        <v>263</v>
      </c>
      <c r="D280" s="140" t="s">
        <v>264</v>
      </c>
      <c r="E280" s="140" t="s">
        <v>2</v>
      </c>
      <c r="F280" s="139" t="s">
        <v>3</v>
      </c>
      <c r="G280" s="209" t="s">
        <v>6</v>
      </c>
      <c r="H280" s="209" t="s">
        <v>7</v>
      </c>
      <c r="I280" s="162" t="s">
        <v>274</v>
      </c>
      <c r="J280" s="162" t="s">
        <v>266</v>
      </c>
      <c r="K280" s="162" t="s">
        <v>267</v>
      </c>
      <c r="L280" s="162" t="s">
        <v>268</v>
      </c>
    </row>
    <row r="281" spans="1:12" ht="15.6" x14ac:dyDescent="0.25">
      <c r="A281" s="279"/>
      <c r="B281" s="287"/>
      <c r="C281" s="289"/>
      <c r="D281" s="291"/>
      <c r="E281" s="293" t="s">
        <v>501</v>
      </c>
      <c r="F281" s="295" t="s">
        <v>5</v>
      </c>
      <c r="G281" s="315">
        <v>11136</v>
      </c>
      <c r="H281" s="299">
        <f>G281*(100-$H$279)/100</f>
        <v>11136</v>
      </c>
      <c r="I281" s="299">
        <v>1</v>
      </c>
      <c r="J281" s="300"/>
      <c r="K281" s="317"/>
      <c r="L281" s="319"/>
    </row>
    <row r="282" spans="1:12" ht="81" customHeight="1" x14ac:dyDescent="0.25">
      <c r="A282" s="280"/>
      <c r="B282" s="288"/>
      <c r="C282" s="290"/>
      <c r="D282" s="292"/>
      <c r="E282" s="294"/>
      <c r="F282" s="296"/>
      <c r="G282" s="316"/>
      <c r="H282" s="296">
        <f t="shared" ref="H282" si="23">G282*(100-$H$258)/100</f>
        <v>0</v>
      </c>
      <c r="I282" s="296"/>
      <c r="J282" s="301"/>
      <c r="K282" s="318"/>
      <c r="L282" s="296"/>
    </row>
    <row r="283" spans="1:12" ht="97.2" customHeight="1" x14ac:dyDescent="0.25">
      <c r="A283" s="281"/>
      <c r="B283" s="246"/>
      <c r="C283" s="256"/>
      <c r="D283" s="257"/>
      <c r="E283" s="275" t="s">
        <v>502</v>
      </c>
      <c r="F283" s="48" t="s">
        <v>5</v>
      </c>
      <c r="G283" s="286">
        <v>13409</v>
      </c>
      <c r="H283" s="42">
        <f>G283*(100-$H$279)/100</f>
        <v>13409</v>
      </c>
      <c r="I283" s="49">
        <v>1</v>
      </c>
      <c r="J283" s="50"/>
      <c r="K283" s="31"/>
      <c r="L283" s="31"/>
    </row>
  </sheetData>
  <sheetProtection selectLockedCells="1" selectUnlockedCells="1"/>
  <mergeCells count="44">
    <mergeCell ref="B281:B282"/>
    <mergeCell ref="J281:J282"/>
    <mergeCell ref="K281:K282"/>
    <mergeCell ref="L281:L282"/>
    <mergeCell ref="C281:C282"/>
    <mergeCell ref="D281:D282"/>
    <mergeCell ref="E281:E282"/>
    <mergeCell ref="F281:F282"/>
    <mergeCell ref="K274:K278"/>
    <mergeCell ref="B274:B278"/>
    <mergeCell ref="C274:C278"/>
    <mergeCell ref="D274:D278"/>
    <mergeCell ref="E274:E278"/>
    <mergeCell ref="F274:F278"/>
    <mergeCell ref="L274:L278"/>
    <mergeCell ref="G281:G282"/>
    <mergeCell ref="H281:H282"/>
    <mergeCell ref="I281:I282"/>
    <mergeCell ref="K264:K265"/>
    <mergeCell ref="L264:L265"/>
    <mergeCell ref="G267:G273"/>
    <mergeCell ref="H267:H273"/>
    <mergeCell ref="I267:I273"/>
    <mergeCell ref="J267:J273"/>
    <mergeCell ref="K267:K273"/>
    <mergeCell ref="L267:L273"/>
    <mergeCell ref="G274:G278"/>
    <mergeCell ref="H274:H278"/>
    <mergeCell ref="I274:I278"/>
    <mergeCell ref="J274:J278"/>
    <mergeCell ref="G264:G265"/>
    <mergeCell ref="H264:H265"/>
    <mergeCell ref="I264:I265"/>
    <mergeCell ref="J264:J265"/>
    <mergeCell ref="B267:B273"/>
    <mergeCell ref="C267:C273"/>
    <mergeCell ref="D267:D273"/>
    <mergeCell ref="E267:E273"/>
    <mergeCell ref="F267:F273"/>
    <mergeCell ref="B264:B265"/>
    <mergeCell ref="C264:C265"/>
    <mergeCell ref="D264:D265"/>
    <mergeCell ref="E264:E265"/>
    <mergeCell ref="F264:F265"/>
  </mergeCells>
  <phoneticPr fontId="38" type="noConversion"/>
  <conditionalFormatting sqref="H7:H15 H18:H27 H48:H50 H120:H124 H29:H34 H151:H164 H52:H74 H222:H241 H80:H101 H133:H146">
    <cfRule type="cellIs" dxfId="39" priority="95" stopIfTrue="1" operator="notEqual">
      <formula>G7</formula>
    </cfRule>
  </conditionalFormatting>
  <conditionalFormatting sqref="H118">
    <cfRule type="cellIs" dxfId="38" priority="84" stopIfTrue="1" operator="notEqual">
      <formula>0</formula>
    </cfRule>
  </conditionalFormatting>
  <conditionalFormatting sqref="H125">
    <cfRule type="cellIs" dxfId="37" priority="82" stopIfTrue="1" operator="notEqual">
      <formula>0</formula>
    </cfRule>
  </conditionalFormatting>
  <conditionalFormatting sqref="H127:H129">
    <cfRule type="cellIs" dxfId="36" priority="81" stopIfTrue="1" operator="notEqual">
      <formula>G127</formula>
    </cfRule>
  </conditionalFormatting>
  <conditionalFormatting sqref="H177">
    <cfRule type="cellIs" dxfId="35" priority="80" stopIfTrue="1" operator="notEqual">
      <formula>0</formula>
    </cfRule>
  </conditionalFormatting>
  <conditionalFormatting sqref="H179:H219">
    <cfRule type="cellIs" dxfId="34" priority="79" stopIfTrue="1" operator="notEqual">
      <formula>G179</formula>
    </cfRule>
  </conditionalFormatting>
  <conditionalFormatting sqref="H131">
    <cfRule type="cellIs" dxfId="33" priority="76" stopIfTrue="1" operator="notEqual">
      <formula>0</formula>
    </cfRule>
  </conditionalFormatting>
  <conditionalFormatting sqref="H51">
    <cfRule type="cellIs" dxfId="32" priority="68" stopIfTrue="1" operator="notEqual">
      <formula>G51</formula>
    </cfRule>
  </conditionalFormatting>
  <conditionalFormatting sqref="H16:H17">
    <cfRule type="cellIs" dxfId="31" priority="69" stopIfTrue="1" operator="notEqual">
      <formula>G16</formula>
    </cfRule>
  </conditionalFormatting>
  <conditionalFormatting sqref="H28">
    <cfRule type="cellIs" dxfId="30" priority="64" stopIfTrue="1" operator="notEqual">
      <formula>G28</formula>
    </cfRule>
  </conditionalFormatting>
  <conditionalFormatting sqref="H147">
    <cfRule type="cellIs" dxfId="29" priority="55" stopIfTrue="1" operator="greaterThan">
      <formula>0</formula>
    </cfRule>
  </conditionalFormatting>
  <conditionalFormatting sqref="H165">
    <cfRule type="cellIs" dxfId="28" priority="56" stopIfTrue="1" operator="greaterThan">
      <formula>0</formula>
    </cfRule>
  </conditionalFormatting>
  <conditionalFormatting sqref="H167:H176">
    <cfRule type="cellIs" dxfId="27" priority="54" stopIfTrue="1" operator="notEqual">
      <formula>G167</formula>
    </cfRule>
  </conditionalFormatting>
  <conditionalFormatting sqref="H78">
    <cfRule type="cellIs" dxfId="26" priority="53" stopIfTrue="1" operator="notEqual">
      <formula>0</formula>
    </cfRule>
  </conditionalFormatting>
  <conditionalFormatting sqref="H44">
    <cfRule type="cellIs" dxfId="25" priority="52" stopIfTrue="1" operator="notEqual">
      <formula>0</formula>
    </cfRule>
  </conditionalFormatting>
  <conditionalFormatting sqref="H45">
    <cfRule type="cellIs" dxfId="24" priority="51" stopIfTrue="1" operator="notEqual">
      <formula>0</formula>
    </cfRule>
  </conditionalFormatting>
  <conditionalFormatting sqref="H46">
    <cfRule type="cellIs" dxfId="23" priority="50" stopIfTrue="1" operator="notEqual">
      <formula>0</formula>
    </cfRule>
  </conditionalFormatting>
  <conditionalFormatting sqref="H5">
    <cfRule type="cellIs" dxfId="22" priority="49" stopIfTrue="1" operator="notEqual">
      <formula>0</formula>
    </cfRule>
  </conditionalFormatting>
  <conditionalFormatting sqref="H149">
    <cfRule type="cellIs" dxfId="21" priority="46" stopIfTrue="1" operator="notEqual">
      <formula>G149</formula>
    </cfRule>
  </conditionalFormatting>
  <conditionalFormatting sqref="H150">
    <cfRule type="cellIs" dxfId="20" priority="48" stopIfTrue="1" operator="notEqual">
      <formula>G150</formula>
    </cfRule>
  </conditionalFormatting>
  <conditionalFormatting sqref="H220">
    <cfRule type="cellIs" dxfId="19" priority="42" stopIfTrue="1" operator="notEqual">
      <formula>0</formula>
    </cfRule>
  </conditionalFormatting>
  <conditionalFormatting sqref="H242">
    <cfRule type="cellIs" dxfId="18" priority="39" stopIfTrue="1" operator="notEqual">
      <formula>0</formula>
    </cfRule>
  </conditionalFormatting>
  <conditionalFormatting sqref="H244:H257">
    <cfRule type="cellIs" dxfId="17" priority="38" stopIfTrue="1" operator="notEqual">
      <formula>G244</formula>
    </cfRule>
  </conditionalFormatting>
  <conditionalFormatting sqref="H258">
    <cfRule type="cellIs" dxfId="16" priority="35" stopIfTrue="1" operator="notEqual">
      <formula>0</formula>
    </cfRule>
  </conditionalFormatting>
  <conditionalFormatting sqref="H262">
    <cfRule type="cellIs" dxfId="15" priority="33" stopIfTrue="1" operator="notEqual">
      <formula>0</formula>
    </cfRule>
  </conditionalFormatting>
  <conditionalFormatting sqref="H264 H266:H267">
    <cfRule type="cellIs" dxfId="14" priority="32" stopIfTrue="1" operator="notEqual">
      <formula>G264</formula>
    </cfRule>
  </conditionalFormatting>
  <conditionalFormatting sqref="H103">
    <cfRule type="cellIs" dxfId="13" priority="31" stopIfTrue="1" operator="notEqual">
      <formula>0</formula>
    </cfRule>
  </conditionalFormatting>
  <conditionalFormatting sqref="H105:H108">
    <cfRule type="cellIs" dxfId="12" priority="30" stopIfTrue="1" operator="notEqual">
      <formula>G105</formula>
    </cfRule>
  </conditionalFormatting>
  <conditionalFormatting sqref="H112">
    <cfRule type="cellIs" dxfId="11" priority="29" stopIfTrue="1" operator="notEqual">
      <formula>0</formula>
    </cfRule>
  </conditionalFormatting>
  <conditionalFormatting sqref="H114:H117">
    <cfRule type="cellIs" dxfId="10" priority="28" stopIfTrue="1" operator="notEqual">
      <formula>G114</formula>
    </cfRule>
  </conditionalFormatting>
  <conditionalFormatting sqref="H36">
    <cfRule type="cellIs" dxfId="9" priority="26" stopIfTrue="1" operator="notEqual">
      <formula>0</formula>
    </cfRule>
  </conditionalFormatting>
  <conditionalFormatting sqref="H260:H261">
    <cfRule type="cellIs" dxfId="8" priority="19" stopIfTrue="1" operator="notEqual">
      <formula>G260</formula>
    </cfRule>
  </conditionalFormatting>
  <conditionalFormatting sqref="H102">
    <cfRule type="cellIs" dxfId="7" priority="18" stopIfTrue="1" operator="notEqual">
      <formula>0</formula>
    </cfRule>
  </conditionalFormatting>
  <conditionalFormatting sqref="H109:H111">
    <cfRule type="cellIs" dxfId="6" priority="15" stopIfTrue="1" operator="notEqual">
      <formula>G109</formula>
    </cfRule>
  </conditionalFormatting>
  <conditionalFormatting sqref="H38:H40">
    <cfRule type="cellIs" dxfId="5" priority="12" stopIfTrue="1" operator="notEqual">
      <formula>G38</formula>
    </cfRule>
  </conditionalFormatting>
  <conditionalFormatting sqref="H274">
    <cfRule type="cellIs" dxfId="4" priority="5" stopIfTrue="1" operator="notEqual">
      <formula>G274</formula>
    </cfRule>
  </conditionalFormatting>
  <conditionalFormatting sqref="H279">
    <cfRule type="cellIs" dxfId="3" priority="4" stopIfTrue="1" operator="notEqual">
      <formula>0</formula>
    </cfRule>
  </conditionalFormatting>
  <conditionalFormatting sqref="H281 H283">
    <cfRule type="cellIs" dxfId="2" priority="2" stopIfTrue="1" operator="notEqual">
      <formula>G281</formula>
    </cfRule>
  </conditionalFormatting>
  <conditionalFormatting sqref="H130">
    <cfRule type="cellIs" dxfId="1" priority="1" stopIfTrue="1" operator="notEqual">
      <formula>0</formula>
    </cfRule>
  </conditionalFormatting>
  <pageMargins left="0.62992125984251968" right="0.43307086614173229" top="0.94488188976377963" bottom="0.55118110236220474" header="0.31496062992125984" footer="0.31496062992125984"/>
  <pageSetup paperSize="9" scale="38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1.5.2022
</oddFooter>
  </headerFooter>
  <rowBreaks count="1" manualBreakCount="1">
    <brk id="40" max="16383" man="1"/>
  </row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1B0B9A-1604-4875-A4E7-74C9FDA455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BEF9BD-6D59-439A-9B97-F25D6678B72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7827A7E-DDC9-451A-A8E9-E61F12187D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Rabatové skupiny</vt:lpstr>
      <vt:lpstr>ceník_Raineo</vt:lpstr>
      <vt:lpstr>ceník_Raineo!Print_Area</vt:lpstr>
      <vt:lpstr>'Rabatové skupiny'!Print_Area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Michal Zalesak</cp:lastModifiedBy>
  <cp:lastPrinted>2022-01-02T17:39:50Z</cp:lastPrinted>
  <dcterms:created xsi:type="dcterms:W3CDTF">2016-01-07T12:33:01Z</dcterms:created>
  <dcterms:modified xsi:type="dcterms:W3CDTF">2023-04-13T19:39:19Z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