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wbag-my.sharepoint.com/personal/jakub_paterna_pipelife_com/Documents/Dokumenty/ceníky/"/>
    </mc:Choice>
  </mc:AlternateContent>
  <xr:revisionPtr revIDLastSave="0" documentId="8_{508F9D7F-51ED-4A51-882C-B54227B3D65C}" xr6:coauthVersionLast="47" xr6:coauthVersionMax="47" xr10:uidLastSave="{00000000-0000-0000-0000-000000000000}"/>
  <bookViews>
    <workbookView xWindow="-120" yWindow="-120" windowWidth="29040" windowHeight="15720" tabRatio="625" xr2:uid="{00000000-000D-0000-FFFF-FFFF00000000}"/>
  </bookViews>
  <sheets>
    <sheet name="Rabatové skupiny" sheetId="9" r:id="rId1"/>
    <sheet name="Ceník_HDV" sheetId="1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>#REF!</definedName>
    <definedName name="novk">#REF!</definedName>
    <definedName name="novl">#REF!</definedName>
    <definedName name="NS">[18]HYP_DET!#REF!</definedName>
    <definedName name="NS_n_int">[18]HYP_DET!#REF!</definedName>
    <definedName name="NS_nonpipe_int">[19]HYP_DET!#REF!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_xlnm.Print_Area" localSheetId="1">Ceník_HDV!$A$1:$L$226</definedName>
    <definedName name="_xlnm.Print_Area" localSheetId="0">'Rabatové skupiny'!$A$1:$C$27</definedName>
    <definedName name="oceneni">'[15]BF2-06'!$BW$19</definedName>
    <definedName name="oz">[15]ds!#REF!</definedName>
    <definedName name="plf_other">[6]ds_bdg!$AJ$1:$AV$65536</definedName>
    <definedName name="Polozky">#REF!</definedName>
    <definedName name="prod_bdg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>#REF!</definedName>
    <definedName name="SKP">[13]ds!$BD$1:$BQ$65536</definedName>
    <definedName name="skup">[15]TOTAL!$C$1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>#REF!</definedName>
    <definedName name="wrn.FIRMY." hidden="1">{#N/A,#N/A,FALSE,"List2";#N/A,#N/A,FALSE,"List2"}</definedName>
  </definedNames>
  <calcPr calcId="191029" concurrentManualCount="1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" i="11" l="1"/>
  <c r="H127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7" i="11"/>
  <c r="H108" i="11"/>
  <c r="H109" i="11"/>
  <c r="H110" i="11"/>
  <c r="H111" i="11"/>
  <c r="H112" i="11"/>
  <c r="H113" i="11"/>
  <c r="H116" i="11"/>
  <c r="H117" i="11"/>
  <c r="H118" i="11"/>
  <c r="H119" i="11"/>
  <c r="H120" i="11"/>
  <c r="H121" i="11"/>
  <c r="H122" i="11"/>
  <c r="H123" i="11"/>
  <c r="H124" i="11"/>
  <c r="H128" i="11"/>
  <c r="H129" i="11"/>
  <c r="H130" i="11"/>
  <c r="H131" i="11"/>
  <c r="H132" i="11"/>
  <c r="H82" i="11"/>
  <c r="H266" i="11"/>
  <c r="H66" i="11" l="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240" i="11" l="1"/>
  <c r="H241" i="11"/>
  <c r="H242" i="11"/>
  <c r="H243" i="11"/>
  <c r="H244" i="11"/>
  <c r="H245" i="11"/>
  <c r="H222" i="11"/>
  <c r="H223" i="11"/>
  <c r="H224" i="11"/>
  <c r="H225" i="11"/>
  <c r="H226" i="11"/>
  <c r="H212" i="11"/>
  <c r="H195" i="11"/>
  <c r="H196" i="11"/>
  <c r="H197" i="11"/>
  <c r="H198" i="11"/>
  <c r="H199" i="11"/>
  <c r="H200" i="11"/>
  <c r="H201" i="11"/>
  <c r="H29" i="11" l="1"/>
  <c r="H297" i="11"/>
  <c r="H265" i="11" l="1"/>
  <c r="H268" i="11"/>
  <c r="H269" i="11"/>
  <c r="H270" i="11"/>
  <c r="H271" i="11"/>
  <c r="H272" i="11"/>
  <c r="H267" i="11"/>
  <c r="H293" i="11"/>
  <c r="H288" i="11"/>
  <c r="H287" i="11"/>
  <c r="H286" i="11"/>
  <c r="H285" i="11"/>
  <c r="H284" i="11"/>
  <c r="H283" i="11"/>
  <c r="H282" i="11"/>
  <c r="H281" i="11"/>
  <c r="H280" i="11"/>
  <c r="H279" i="11"/>
  <c r="H276" i="11"/>
  <c r="H275" i="11"/>
  <c r="H262" i="11"/>
  <c r="H291" i="11"/>
  <c r="H175" i="11" l="1"/>
  <c r="H159" i="11"/>
  <c r="H151" i="11"/>
  <c r="H152" i="11"/>
  <c r="H153" i="11"/>
  <c r="H150" i="11"/>
  <c r="H148" i="11"/>
  <c r="H149" i="11"/>
  <c r="H147" i="11"/>
  <c r="H145" i="11"/>
  <c r="H146" i="11"/>
  <c r="H141" i="11"/>
  <c r="H142" i="11"/>
  <c r="H143" i="11"/>
  <c r="H140" i="11"/>
  <c r="H41" i="11"/>
  <c r="H40" i="11"/>
  <c r="H39" i="11"/>
  <c r="H33" i="11"/>
  <c r="H292" i="11"/>
  <c r="H230" i="11"/>
  <c r="H231" i="11"/>
  <c r="H232" i="11"/>
  <c r="H233" i="11"/>
  <c r="H234" i="11"/>
  <c r="H235" i="11"/>
  <c r="H236" i="11"/>
  <c r="H237" i="11"/>
  <c r="H238" i="11"/>
  <c r="H239" i="11"/>
  <c r="H252" i="11"/>
  <c r="H255" i="11"/>
  <c r="H256" i="11"/>
  <c r="H257" i="11"/>
  <c r="H260" i="11"/>
  <c r="H261" i="11"/>
  <c r="H251" i="11"/>
  <c r="H186" i="11"/>
  <c r="H229" i="11" l="1"/>
  <c r="H254" i="11"/>
  <c r="H259" i="11"/>
  <c r="H253" i="11"/>
  <c r="H258" i="11"/>
  <c r="H164" i="11"/>
  <c r="H168" i="11"/>
  <c r="H160" i="11"/>
  <c r="H157" i="11"/>
  <c r="H156" i="11"/>
  <c r="H182" i="11"/>
  <c r="H180" i="11"/>
  <c r="H178" i="11"/>
  <c r="H169" i="11"/>
  <c r="H158" i="11"/>
  <c r="H177" i="11"/>
  <c r="H181" i="11"/>
  <c r="H167" i="11"/>
  <c r="H174" i="11"/>
  <c r="H176" i="11"/>
  <c r="H179" i="11"/>
  <c r="H183" i="11"/>
  <c r="H162" i="11"/>
  <c r="H166" i="11"/>
  <c r="H165" i="11"/>
  <c r="H171" i="11"/>
  <c r="H161" i="11"/>
  <c r="H163" i="11"/>
  <c r="H170" i="11"/>
  <c r="H75" i="11" l="1"/>
  <c r="H50" i="11"/>
  <c r="H144" i="11" l="1"/>
  <c r="H72" i="11"/>
  <c r="H73" i="11"/>
  <c r="H74" i="11"/>
  <c r="H76" i="11"/>
  <c r="H52" i="11"/>
  <c r="H68" i="11"/>
  <c r="H51" i="11"/>
  <c r="H69" i="11"/>
  <c r="H71" i="11"/>
  <c r="H70" i="11"/>
  <c r="H67" i="11"/>
  <c r="H55" i="11"/>
  <c r="H58" i="11"/>
  <c r="H57" i="11"/>
  <c r="H56" i="11"/>
  <c r="H49" i="11"/>
  <c r="H59" i="11" l="1"/>
  <c r="H61" i="11"/>
  <c r="H54" i="11"/>
  <c r="H64" i="11"/>
  <c r="H60" i="11"/>
  <c r="H63" i="11"/>
  <c r="H53" i="11"/>
  <c r="H65" i="11"/>
  <c r="H62" i="11"/>
  <c r="H28" i="11"/>
  <c r="H17" i="11" l="1"/>
  <c r="H16" i="11"/>
  <c r="H35" i="11"/>
  <c r="H187" i="11" l="1"/>
  <c r="H193" i="11"/>
  <c r="H192" i="11"/>
  <c r="H191" i="11"/>
  <c r="H188" i="11"/>
  <c r="H194" i="11"/>
  <c r="H190" i="11"/>
  <c r="H189" i="11"/>
  <c r="H13" i="11" l="1"/>
  <c r="H221" i="11" l="1"/>
  <c r="H220" i="11"/>
  <c r="H219" i="11"/>
  <c r="H218" i="11"/>
  <c r="H217" i="11"/>
  <c r="H216" i="11"/>
  <c r="H215" i="11"/>
  <c r="H214" i="11"/>
  <c r="H213" i="11"/>
  <c r="H211" i="11"/>
  <c r="H210" i="11"/>
  <c r="H209" i="11"/>
  <c r="H208" i="11"/>
  <c r="H207" i="11"/>
  <c r="H206" i="11"/>
  <c r="H205" i="11"/>
  <c r="H204" i="11"/>
  <c r="H203" i="11"/>
  <c r="H202" i="11"/>
  <c r="H24" i="11"/>
  <c r="H9" i="11" l="1"/>
  <c r="H20" i="11"/>
  <c r="H22" i="11"/>
  <c r="H34" i="11"/>
  <c r="H23" i="11"/>
  <c r="H30" i="11"/>
  <c r="H32" i="11"/>
  <c r="H11" i="11"/>
  <c r="H12" i="11"/>
  <c r="H18" i="11"/>
  <c r="H26" i="11"/>
  <c r="H15" i="11"/>
  <c r="H25" i="11"/>
  <c r="H7" i="11"/>
  <c r="H8" i="11"/>
  <c r="H19" i="11"/>
  <c r="H27" i="11"/>
  <c r="H10" i="11"/>
  <c r="H21" i="11"/>
  <c r="H31" i="11"/>
  <c r="H14" i="11"/>
</calcChain>
</file>

<file path=xl/sharedStrings.xml><?xml version="1.0" encoding="utf-8"?>
<sst xmlns="http://schemas.openxmlformats.org/spreadsheetml/2006/main" count="1098" uniqueCount="537">
  <si>
    <t>Ceny jsou uvedeny bez DPH</t>
  </si>
  <si>
    <t>Položka</t>
  </si>
  <si>
    <t>Popis</t>
  </si>
  <si>
    <t>JMN</t>
  </si>
  <si>
    <t>rabat:</t>
  </si>
  <si>
    <t>KS</t>
  </si>
  <si>
    <t>Brutto cena (Kč)</t>
  </si>
  <si>
    <t>Netto cena (Kč)</t>
  </si>
  <si>
    <t>M</t>
  </si>
  <si>
    <t>STORMBOX</t>
  </si>
  <si>
    <t>STORMDNO</t>
  </si>
  <si>
    <t>Podkladová deska STORMBOX</t>
  </si>
  <si>
    <t>Základní díl   STORMBOX</t>
  </si>
  <si>
    <t>STORMKLIP</t>
  </si>
  <si>
    <t>Spojovací klip STORMBOX</t>
  </si>
  <si>
    <t>STORMSACHT300</t>
  </si>
  <si>
    <t>Geotextilie</t>
  </si>
  <si>
    <t>Geotextilie 300G/M2</t>
  </si>
  <si>
    <t>Geotextilie 500G/M2</t>
  </si>
  <si>
    <t>Adapter DN250 STORMBOX</t>
  </si>
  <si>
    <t>Adapter DN315STORMBOX</t>
  </si>
  <si>
    <t>Adapter DN400 STORMBOX</t>
  </si>
  <si>
    <t>Adapter DN500 STORMBOX</t>
  </si>
  <si>
    <t>STORMADAPT250</t>
  </si>
  <si>
    <t>STORMADAPT315</t>
  </si>
  <si>
    <t>STORMADAPT400</t>
  </si>
  <si>
    <t>STORMADAPT500</t>
  </si>
  <si>
    <t>Adapter STORMBOX</t>
  </si>
  <si>
    <t>STORMSACHT400</t>
  </si>
  <si>
    <t>GEOTEXT500N</t>
  </si>
  <si>
    <t>GEOTEXT300N</t>
  </si>
  <si>
    <t>GEOTEXT200N</t>
  </si>
  <si>
    <t>Geotextilie 200G/M2</t>
  </si>
  <si>
    <t>STORMBOX základní stavební box</t>
  </si>
  <si>
    <t>STORMBOX podkladová deska</t>
  </si>
  <si>
    <t>Stormbox revizní šachta 400</t>
  </si>
  <si>
    <t>STORMBOX II základní box</t>
  </si>
  <si>
    <t>STORMBOXII</t>
  </si>
  <si>
    <t>STORMBOX II podkladová deska</t>
  </si>
  <si>
    <t>STORMBOX II boční panel</t>
  </si>
  <si>
    <t>STORMBOX II připojovací panel</t>
  </si>
  <si>
    <t>STORMBOX II adaptér 400/425/630</t>
  </si>
  <si>
    <t>STORMBOX II adaptér 400</t>
  </si>
  <si>
    <t>STORMBOX II adaptér 200</t>
  </si>
  <si>
    <t>STORMBOX samočistící filtr</t>
  </si>
  <si>
    <t>STORMBOX spojovací klip</t>
  </si>
  <si>
    <t>STORMBOX  revizní šachta 300</t>
  </si>
  <si>
    <t xml:space="preserve">STORMBOX integrovaná šachta </t>
  </si>
  <si>
    <t>STORMFILTR110</t>
  </si>
  <si>
    <t>STORMFILTR160</t>
  </si>
  <si>
    <t>STORMFILTR200</t>
  </si>
  <si>
    <t>T400A15P</t>
  </si>
  <si>
    <t>T400A15M</t>
  </si>
  <si>
    <t>T400B125P</t>
  </si>
  <si>
    <t>T400B125M</t>
  </si>
  <si>
    <t>T400D400P</t>
  </si>
  <si>
    <t>T400D400M</t>
  </si>
  <si>
    <t>MANZETA T400</t>
  </si>
  <si>
    <t>ŠACHTY manžeta teleskopu DN400</t>
  </si>
  <si>
    <t>KGDOV400</t>
  </si>
  <si>
    <t xml:space="preserve">ŠACHTY krycí víko PP A15 DN400 </t>
  </si>
  <si>
    <t>KGDOV400L</t>
  </si>
  <si>
    <t xml:space="preserve">ŠACHTY krycí víko litina A15 DN400 </t>
  </si>
  <si>
    <t>KGBET630</t>
  </si>
  <si>
    <t>ŠACHTY betonový prstenec DN600</t>
  </si>
  <si>
    <t>6TP535805</t>
  </si>
  <si>
    <t>ŠACHTY teleskop pro poklop DN600</t>
  </si>
  <si>
    <t>6RA545535</t>
  </si>
  <si>
    <t>ŠACHTY manžeta teleskopu EPDM DN600</t>
  </si>
  <si>
    <t>PRK630</t>
  </si>
  <si>
    <t>ŠACHTY těsnící kroužek DN600</t>
  </si>
  <si>
    <t>6R6301000</t>
  </si>
  <si>
    <t>ŠACHTY prodloužení SN4 DN600x1m DW</t>
  </si>
  <si>
    <t>6R6301500</t>
  </si>
  <si>
    <t>ŠACHTY prodloužení SN4 DN600x1,5m DW</t>
  </si>
  <si>
    <t>6R6302000</t>
  </si>
  <si>
    <t>ŠACHTY prodloužení SN4 DN600x2m DW</t>
  </si>
  <si>
    <t>6R6306000</t>
  </si>
  <si>
    <t>ŠACHTY prodloužení SN4 DN600x6m DW</t>
  </si>
  <si>
    <t>KGBET700</t>
  </si>
  <si>
    <t>ŠACHTY betonový prstenec DN700</t>
  </si>
  <si>
    <t>81FES4581</t>
  </si>
  <si>
    <t>ŠACHTY těsnění betonového prstence DN700</t>
  </si>
  <si>
    <t>8CFE63800</t>
  </si>
  <si>
    <t>ŠACHTY kónus DN800x600</t>
  </si>
  <si>
    <t>8RR800500</t>
  </si>
  <si>
    <t>ŠACHTY skruž DN800x0,5m</t>
  </si>
  <si>
    <t>8BSOSB800</t>
  </si>
  <si>
    <t>ŠACHTY těsnění vstřikovaného dna DN800</t>
  </si>
  <si>
    <t>8RS045800</t>
  </si>
  <si>
    <t>ŠACHTY těsnění DN800</t>
  </si>
  <si>
    <t>1CFE63100</t>
  </si>
  <si>
    <t>ŠACHTY kónus DN1000x600</t>
  </si>
  <si>
    <t>1RR100500</t>
  </si>
  <si>
    <t>ŠACHTY skruž DN1000x0,5m</t>
  </si>
  <si>
    <t>1RS045100</t>
  </si>
  <si>
    <t>ŠACHTY těsnění DN1000</t>
  </si>
  <si>
    <t>ŠACHTY dno DN800 slepé</t>
  </si>
  <si>
    <t>ŠACHTY dno DN1000 slepé</t>
  </si>
  <si>
    <t xml:space="preserve">                 </t>
  </si>
  <si>
    <t>ŠACHTY prodloužení SN4 DN400x2m DW</t>
  </si>
  <si>
    <t>ŠACHTY prodloužení SN4 DN400x6m DW</t>
  </si>
  <si>
    <t>LG100</t>
  </si>
  <si>
    <t>TĚSNĚNÍ IN-SITU odbočky DN100</t>
  </si>
  <si>
    <t>LG150</t>
  </si>
  <si>
    <t>LG200</t>
  </si>
  <si>
    <t>TĚSNĚNÍ IN-SITU odbočky DN200</t>
  </si>
  <si>
    <t>LG250</t>
  </si>
  <si>
    <t>TĚSNĚNÍ IN-SITU odbočky DN250</t>
  </si>
  <si>
    <t>LG300</t>
  </si>
  <si>
    <t>TĚSNĚNÍ IN-SITU odbočky DN300</t>
  </si>
  <si>
    <t>KGSR400/2DW</t>
  </si>
  <si>
    <t>KGSR400/6DW</t>
  </si>
  <si>
    <t>J58</t>
  </si>
  <si>
    <t>J28</t>
  </si>
  <si>
    <t>ŠACHTY dno DN600 slepé     *)</t>
  </si>
  <si>
    <t>STORMDNOII</t>
  </si>
  <si>
    <t>STORMBOKII</t>
  </si>
  <si>
    <t>STORMPRIPII</t>
  </si>
  <si>
    <t>STORMADAPT400_630</t>
  </si>
  <si>
    <t>STORMADAPT400II</t>
  </si>
  <si>
    <t>STORMADAPT200II</t>
  </si>
  <si>
    <t>J59</t>
  </si>
  <si>
    <t>PL600/A15</t>
  </si>
  <si>
    <t xml:space="preserve">ŠACHTY poklop BEGU plný A15 DN600 </t>
  </si>
  <si>
    <t>PL600/B125</t>
  </si>
  <si>
    <t xml:space="preserve">ŠACHTY poklop BEGU plný B125 DN600 </t>
  </si>
  <si>
    <t>PL600/D400</t>
  </si>
  <si>
    <t xml:space="preserve">ŠACHTY poklop BEGU plný D400 DN600 </t>
  </si>
  <si>
    <t>Název skupiny</t>
  </si>
  <si>
    <t>Rabat (%)</t>
  </si>
  <si>
    <t>J46</t>
  </si>
  <si>
    <t>Poznámky k ceníku:</t>
  </si>
  <si>
    <r>
      <t>Ceny označeny "</t>
    </r>
    <r>
      <rPr>
        <i/>
        <sz val="12"/>
        <rFont val="Arial"/>
        <family val="2"/>
        <charset val="238"/>
      </rPr>
      <t>kurzívou</t>
    </r>
    <r>
      <rPr>
        <sz val="12"/>
        <rFont val="Arial"/>
        <family val="2"/>
        <charset val="238"/>
      </rPr>
      <t>" ….. Termín dodání dle dohody</t>
    </r>
  </si>
  <si>
    <t>Ceny označeny "telefon" ….. Cena a termín dodání dle dohody</t>
  </si>
  <si>
    <t>Bližší technické informace naleznete v katalogu příslušného systému.</t>
  </si>
  <si>
    <t>Aktuální verzi ceníku naleznete na:</t>
  </si>
  <si>
    <t xml:space="preserve"> www.pipelife.cz</t>
  </si>
  <si>
    <t>KADH100</t>
  </si>
  <si>
    <t>SOIL nástavec větrací 100 délka 750 mm</t>
  </si>
  <si>
    <t>KADH125</t>
  </si>
  <si>
    <t>SOIL nástavec větrací 125 délka 990 mm</t>
  </si>
  <si>
    <t>KADH150</t>
  </si>
  <si>
    <t>SOIL nástavec větrací 150 délka 600 mm</t>
  </si>
  <si>
    <t>Větrací nástavec</t>
  </si>
  <si>
    <t>J31</t>
  </si>
  <si>
    <t>Odlučovač leh.kapalin NS10, objem 3500 l</t>
  </si>
  <si>
    <t>Odlučovač leh.kapalin NS15, objem 5000 l</t>
  </si>
  <si>
    <t>Odlučovač leh.kapalin NS20, objem 6000 l</t>
  </si>
  <si>
    <t>Odlučovač leh.kapalin NS30, objem 8000 l</t>
  </si>
  <si>
    <t>Odlučovač leh.kapalin NS40, objem 10000 l</t>
  </si>
  <si>
    <t>Odlučovač leh.kapalin NS50, objem 12000 l</t>
  </si>
  <si>
    <t>Odlučovač leh.kapalin NS65, objem 16000 l</t>
  </si>
  <si>
    <t>Odlučovač leh.kapalin NS80, objem 22000 l</t>
  </si>
  <si>
    <t>Odlučovač leh.kapalin NS100, objem 25000 l</t>
  </si>
  <si>
    <t>Odlučovač leh.kapalin NS125, objem 30000 l</t>
  </si>
  <si>
    <t>Odlučovač leh.kapalin NS150, objem 35000 l</t>
  </si>
  <si>
    <t>Odlučovač leh.kapalin NS200, objem 40000 l</t>
  </si>
  <si>
    <t>Odlučovač leh.kapalin NS250, objem 45000 l</t>
  </si>
  <si>
    <t>Odlučovač leh.kapalin NS300, objem 50000 l</t>
  </si>
  <si>
    <t>Odlučovač leh.kapalin NS3, objem 2200 l</t>
  </si>
  <si>
    <t>Odlučovač leh.kapalin NS6, objem 3000 l</t>
  </si>
  <si>
    <t>Odlučovač leh.kapalin NS30/3 BP10,objem 2200 l</t>
  </si>
  <si>
    <t>Odlučovač leh.kapalin NS50/5 BP10,objem 2600 l</t>
  </si>
  <si>
    <t>Odlučovač leh.kapalin NS80/8 BP10,objem 3000 l</t>
  </si>
  <si>
    <t>Odlučovač leh.kapalin NS100/10 BP10,objem 3500 l</t>
  </si>
  <si>
    <t>Odlučovač leh.kapalin NS150/15 BP10,objem 5000 l</t>
  </si>
  <si>
    <t>Odlučovač leh.kapalin NS200/20 BP10,objem 6000 l</t>
  </si>
  <si>
    <t>Odlučovač leh.kapalin NS250/25 BP10,objem 8000 l</t>
  </si>
  <si>
    <t>Odlučovač leh.kapalin NS300/30 BP10,objem 10000 l</t>
  </si>
  <si>
    <t>Odlučovač leh.kapalin NS400/40 BP10,objem 12000 l</t>
  </si>
  <si>
    <t>Odlučovač leh.kapalin NS500/50 BP10,objem 16000 l</t>
  </si>
  <si>
    <t>Odlučovač leh.kapalin NS30/6 BP20,objem 3000 l</t>
  </si>
  <si>
    <t>Odlučovač leh.kapalin NS50/10 BP20,objem 3500 l</t>
  </si>
  <si>
    <t>Odlučovač leh.kapalin NS80/16 BP20,objem 5000 l</t>
  </si>
  <si>
    <t>Odlučovač leh.kapalin NS100/20 BP20,objem 6000 l</t>
  </si>
  <si>
    <t>Odlučovač leh.kapalin NS150/30 BP20,objem 8000 l</t>
  </si>
  <si>
    <t>Odlučovač leh.kapalin NS200/40 BP20,objem 10000 l</t>
  </si>
  <si>
    <t>Odlučovač leh.kapalin NS250/50 BP20,objem 12000 l</t>
  </si>
  <si>
    <t>Odlučovač leh.kapalin NS325//65 BP20,objem 16000 l</t>
  </si>
  <si>
    <t>Odlučovač leh.kapalin NS400/80 BP20,objem 22000 l</t>
  </si>
  <si>
    <t>Odlučovač leh.kapalin NS500/100 BP20,objem 25000 l</t>
  </si>
  <si>
    <t>Odlučovač leh.kapalin NS625/125 BP20,objem 30000 l</t>
  </si>
  <si>
    <t>Odlučovač leh.kapalin NS700/150 BP20,objem 35000 l</t>
  </si>
  <si>
    <t>Odlučovač leh.kapalin NS1000/200 BP20,objem 40000 l</t>
  </si>
  <si>
    <t>OLK-NS3</t>
  </si>
  <si>
    <t>OLK-NS30/BP10</t>
  </si>
  <si>
    <t>OLK-NS50/BP10</t>
  </si>
  <si>
    <t>OLK-NS80/BP10</t>
  </si>
  <si>
    <t>OLK-NS100/BP10</t>
  </si>
  <si>
    <t>OLK-NS150/BP10</t>
  </si>
  <si>
    <t>OLK-NS200/BP10</t>
  </si>
  <si>
    <t>OLK-NS250/BP10</t>
  </si>
  <si>
    <t>OLK-NS300/BP10</t>
  </si>
  <si>
    <t>OLK-NS400/BP10</t>
  </si>
  <si>
    <t>OLK-NS500/BP10</t>
  </si>
  <si>
    <t>OLK-NS650/BP10</t>
  </si>
  <si>
    <t>OLK-NS15/BP20</t>
  </si>
  <si>
    <t>OLK-NS30/BP20</t>
  </si>
  <si>
    <t>OLK-NS50/BP20</t>
  </si>
  <si>
    <t>OLK-NS80/BP20</t>
  </si>
  <si>
    <t>OLK-NS100/BP20</t>
  </si>
  <si>
    <t>OLK-NS150/BP20</t>
  </si>
  <si>
    <t>OLK-NS200/BP20</t>
  </si>
  <si>
    <t>OLK-NS250/BP20</t>
  </si>
  <si>
    <t>OLK-NS3250/BP20</t>
  </si>
  <si>
    <t>OLK-NS400/BP20</t>
  </si>
  <si>
    <t>OLK-NS500/BP20</t>
  </si>
  <si>
    <t>OLK-NS625/BP20</t>
  </si>
  <si>
    <t>OLK-NS700/BP20</t>
  </si>
  <si>
    <t>OLK-NS1000/BP20</t>
  </si>
  <si>
    <t>OLK-NS6</t>
  </si>
  <si>
    <t>OLK-NS10</t>
  </si>
  <si>
    <t>OLK-NS15</t>
  </si>
  <si>
    <t>OLK-NS20</t>
  </si>
  <si>
    <t>OLK-NS30</t>
  </si>
  <si>
    <t>OLK-NS40</t>
  </si>
  <si>
    <t>OLK-NS50</t>
  </si>
  <si>
    <t xml:space="preserve">OLK-NS65 </t>
  </si>
  <si>
    <t>OLK-NS80</t>
  </si>
  <si>
    <t>OLK-NS100</t>
  </si>
  <si>
    <t>OLK-NS125</t>
  </si>
  <si>
    <t>OLK-NS150</t>
  </si>
  <si>
    <t>OLK-NS200</t>
  </si>
  <si>
    <t>OLK-NS250</t>
  </si>
  <si>
    <t xml:space="preserve">OLK-NS300 </t>
  </si>
  <si>
    <t>Odlučovač leh.kapalin NS15/3 BP,objem 2200 l</t>
  </si>
  <si>
    <t xml:space="preserve">Prodloužení </t>
  </si>
  <si>
    <t>Dno šachty Raineo</t>
  </si>
  <si>
    <t xml:space="preserve">Krycí víko  </t>
  </si>
  <si>
    <t>Šachtové dno slepé</t>
  </si>
  <si>
    <t>KGM100</t>
  </si>
  <si>
    <t xml:space="preserve">KG zátka hrdla DN100 </t>
  </si>
  <si>
    <t>KGM125</t>
  </si>
  <si>
    <t>KG zátka hrdla DN125</t>
  </si>
  <si>
    <t>KGM150</t>
  </si>
  <si>
    <t>KG zátka hrdla DN150</t>
  </si>
  <si>
    <t>KGM200</t>
  </si>
  <si>
    <t>KG zátka hrdla DN200</t>
  </si>
  <si>
    <t>KGM250</t>
  </si>
  <si>
    <t>KG zátka hrdla DN250</t>
  </si>
  <si>
    <t>KGM300</t>
  </si>
  <si>
    <t>KG zátka hrdla DN300</t>
  </si>
  <si>
    <t>KGM400</t>
  </si>
  <si>
    <t>KG zátka hrdla DN400</t>
  </si>
  <si>
    <t>J54</t>
  </si>
  <si>
    <t>J53</t>
  </si>
  <si>
    <t>STD400</t>
  </si>
  <si>
    <t>STD630</t>
  </si>
  <si>
    <t>Rabatová skupina</t>
  </si>
  <si>
    <t>Raineo-dno šachty DN400</t>
  </si>
  <si>
    <t>Raineo-dno  šachty DN630</t>
  </si>
  <si>
    <t>Regulátor odtoku - KG zátka</t>
  </si>
  <si>
    <t>ŠACHTY REVIZNÍ DN 400</t>
  </si>
  <si>
    <t>ŠACHTY REVIZNÍ DN630, 800 a1000</t>
  </si>
  <si>
    <t>RAINEO SYSTÉM</t>
  </si>
  <si>
    <t>KG TVAROVKY DN 100-200</t>
  </si>
  <si>
    <t>KG TVAROVKY DN 250-500</t>
  </si>
  <si>
    <t>HT TVAROVKY</t>
  </si>
  <si>
    <t>CENÍK RAINEO - SYSTÉM HOSPODAŘENÍ S DEŠŤOVOU VODOU</t>
  </si>
  <si>
    <t>Objednací kód</t>
  </si>
  <si>
    <t>Systémový kód</t>
  </si>
  <si>
    <t>EAN</t>
  </si>
  <si>
    <t>RABATOVÁ SKUPINA</t>
  </si>
  <si>
    <t>Paleta</t>
  </si>
  <si>
    <t>Kamion</t>
  </si>
  <si>
    <t>Minimální objednací balení bez poplatku za rozbalení 5% *</t>
  </si>
  <si>
    <t>Odlučovač lehkých kapalin</t>
  </si>
  <si>
    <t>třídy I</t>
  </si>
  <si>
    <t>s obtokem (by pass) 10%</t>
  </si>
  <si>
    <t>s obtokem (by pass) 20%</t>
  </si>
  <si>
    <t>Krabice/ Box</t>
  </si>
  <si>
    <t>DOPLŇKOVÝ SORTIMENT viz ceník Inženýrskéch sítě</t>
  </si>
  <si>
    <t>HT TVAROVKY - viz ceník TZB</t>
  </si>
  <si>
    <t/>
  </si>
  <si>
    <t>Skruže</t>
  </si>
  <si>
    <t>Kónus</t>
  </si>
  <si>
    <t>Příslušenství k šachtám</t>
  </si>
  <si>
    <t xml:space="preserve">Teleskop , manžeta                                   </t>
  </si>
  <si>
    <t>STORMFILTR250</t>
  </si>
  <si>
    <t>STORMBOX filtr DN100/220</t>
  </si>
  <si>
    <t>STORMBOX filtr DN160/300</t>
  </si>
  <si>
    <t>STORMBOX filtr DN200/300</t>
  </si>
  <si>
    <t>STORMBOX filtr DN250/350</t>
  </si>
  <si>
    <t>STORMBOX filtr DN300/400</t>
  </si>
  <si>
    <t>STORMFILTR400</t>
  </si>
  <si>
    <t>STORMBOX filtr DN400/500</t>
  </si>
  <si>
    <t>ŠACHTY poklop BEGU odvet D400 DN600</t>
  </si>
  <si>
    <t>STORMBOX-E</t>
  </si>
  <si>
    <t>STORMBOX E základní stavební box</t>
  </si>
  <si>
    <t>STORMDNO-E</t>
  </si>
  <si>
    <t>STORMBOX E podkladová deska</t>
  </si>
  <si>
    <t>Základní díl   STORMBOX E</t>
  </si>
  <si>
    <t>Podkladová deska STORMBOX E</t>
  </si>
  <si>
    <t>5905485458894</t>
  </si>
  <si>
    <t>5905485458887</t>
  </si>
  <si>
    <t xml:space="preserve">ŠACHTY poklop beton hladký A15 </t>
  </si>
  <si>
    <t>ŠACHTY poklop beton vymýv. B125</t>
  </si>
  <si>
    <t>ŠACHTY poklop beton vymýv. D400</t>
  </si>
  <si>
    <r>
      <rPr>
        <b/>
        <sz val="12"/>
        <color theme="1" tint="0.14999847407452621"/>
        <rFont val="Arial"/>
        <family val="2"/>
        <charset val="238"/>
      </rPr>
      <t xml:space="preserve">Šachtové dno slepé </t>
    </r>
    <r>
      <rPr>
        <b/>
        <sz val="11"/>
        <color theme="1" tint="0.14999847407452621"/>
        <rFont val="Arial"/>
        <family val="2"/>
        <charset val="238"/>
      </rPr>
      <t xml:space="preserve">                           *) Poznámka: v případě použití filtračního koše u DN630 je nutné místo jednoduchého dna použít slepé šachtové dno, objem kalníku se navýší na 240l </t>
    </r>
  </si>
  <si>
    <t>VSTUPNÍ / ČISTÍCÍ ŠACHTY DN400/ DN630</t>
  </si>
  <si>
    <t>VSTUPNÍ / ČISTÍCÍ ŠACHTY DN800 / DN1000</t>
  </si>
  <si>
    <t>ŠACHTY těsnící kroužek DN800</t>
  </si>
  <si>
    <t>ŠACHTY skruž DN1000x1m</t>
  </si>
  <si>
    <t>ŠACHTY těsnící kroužek DN1000</t>
  </si>
  <si>
    <t>ST1000 pieds1.0st</t>
  </si>
  <si>
    <t>FOLIE1,5-1X25</t>
  </si>
  <si>
    <t>Hydroizolační folie 1,5mm</t>
  </si>
  <si>
    <t>TĚSNĚNÍ IN-SITU</t>
  </si>
  <si>
    <t>Odbočka 87,5°</t>
  </si>
  <si>
    <t>KGEA100/100/8</t>
  </si>
  <si>
    <t>KG odbočka 87° DN100x100</t>
  </si>
  <si>
    <t>KGEA125/125/8</t>
  </si>
  <si>
    <t>KG odbočka 87° DN125x125</t>
  </si>
  <si>
    <t>KGEA150/150/8</t>
  </si>
  <si>
    <t>KG odbočka 87° DN150x150</t>
  </si>
  <si>
    <t>KGEA200/200/8</t>
  </si>
  <si>
    <t>KG odbočka 87° DN200x200</t>
  </si>
  <si>
    <t>KGEA250/250/8</t>
  </si>
  <si>
    <t>KG odbočka 87° DN250x250</t>
  </si>
  <si>
    <t>KGEA300/300/8</t>
  </si>
  <si>
    <t>KG odbočka 87° DN300x300</t>
  </si>
  <si>
    <t>KGEA400/400/8</t>
  </si>
  <si>
    <t>KG odbočka 87° DN400x400</t>
  </si>
  <si>
    <t>Koleno 87,5°</t>
  </si>
  <si>
    <t>KGB100/87</t>
  </si>
  <si>
    <t xml:space="preserve">KG koleno 87° DN100 </t>
  </si>
  <si>
    <t>KGB125/87</t>
  </si>
  <si>
    <t xml:space="preserve">KG koleno 87° DN125 </t>
  </si>
  <si>
    <t>KGB150/87</t>
  </si>
  <si>
    <t xml:space="preserve">KG koleno 87° DN150 </t>
  </si>
  <si>
    <t>KGB200/87</t>
  </si>
  <si>
    <t xml:space="preserve">KG koleno 87° DN200 </t>
  </si>
  <si>
    <t>J49</t>
  </si>
  <si>
    <t>KG TRUBKY SN4 DN 250-500 KOEX</t>
  </si>
  <si>
    <t>J48</t>
  </si>
  <si>
    <t>Hlavní EAN kód zboží</t>
  </si>
  <si>
    <t>Popis CZ</t>
  </si>
  <si>
    <t>MJ</t>
  </si>
  <si>
    <t>Kanalizační trubky SN4 - koextrudované</t>
  </si>
  <si>
    <t>100/0,5</t>
  </si>
  <si>
    <t>KG trubka SN4 DN100x0,5m KOEX</t>
  </si>
  <si>
    <t>PALETA</t>
  </si>
  <si>
    <t>100/1</t>
  </si>
  <si>
    <t>KG trubka SN4 DN100x1m KOEX</t>
  </si>
  <si>
    <t>100/2</t>
  </si>
  <si>
    <t>KG trubka SN4 DN100x2m KOEX</t>
  </si>
  <si>
    <t>100/5</t>
  </si>
  <si>
    <t>KG trubka SN4 DN100x5m KOEX</t>
  </si>
  <si>
    <t>125/0,5</t>
  </si>
  <si>
    <t>KG trubka SN4 DN125x0,5m KOEX</t>
  </si>
  <si>
    <t>125/1</t>
  </si>
  <si>
    <t>KG trubka SN4 DN125x1m KOEX</t>
  </si>
  <si>
    <t>125/2</t>
  </si>
  <si>
    <t>KG trubka SN4 DN125x2m KOEX</t>
  </si>
  <si>
    <t>125/5</t>
  </si>
  <si>
    <t>KG trubka SN4 DN125x5m KOEX</t>
  </si>
  <si>
    <t>150/0,5</t>
  </si>
  <si>
    <t>KG trubka SN4 DN150x0,5m KOEX</t>
  </si>
  <si>
    <t>150/1</t>
  </si>
  <si>
    <t>KG trubka SN4 DN150x1m KOEX</t>
  </si>
  <si>
    <t>150/2</t>
  </si>
  <si>
    <t>KG trubka SN4 DN150x2m KOEX</t>
  </si>
  <si>
    <t>150/5</t>
  </si>
  <si>
    <t>KG trubka SN4 DN150x5m KOEX</t>
  </si>
  <si>
    <t>200/0,5</t>
  </si>
  <si>
    <t>KG trubka SN4 DN200x0,5m KOEX</t>
  </si>
  <si>
    <t>200/1</t>
  </si>
  <si>
    <t>KG trubka SN4 DN200x1m KOEX</t>
  </si>
  <si>
    <t>200/2</t>
  </si>
  <si>
    <t>KG trubka SN4 DN200x2m KOEX</t>
  </si>
  <si>
    <t>200/5</t>
  </si>
  <si>
    <t>KG trubka SN4 DN200x5m KOEX</t>
  </si>
  <si>
    <t>250/1</t>
  </si>
  <si>
    <t>KG trubka SN4 DN250x1m KOEX</t>
  </si>
  <si>
    <t>250/2</t>
  </si>
  <si>
    <t>KG trubka SN4 DN250x2m KOEX</t>
  </si>
  <si>
    <t>250/5</t>
  </si>
  <si>
    <t>KG trubka SN4 DN250x5m KOEX</t>
  </si>
  <si>
    <t>300/1</t>
  </si>
  <si>
    <t>KG trubka SN4 DN300x1m KOEX</t>
  </si>
  <si>
    <t>300/2</t>
  </si>
  <si>
    <t>KG trubka SN4 DN300x2m KOEX</t>
  </si>
  <si>
    <t>300/5</t>
  </si>
  <si>
    <t>KG trubka SN4 DN300x5m KOEX</t>
  </si>
  <si>
    <t>400/1</t>
  </si>
  <si>
    <t>KG trubka SN4 DN400x1m KOEX</t>
  </si>
  <si>
    <t>400/2</t>
  </si>
  <si>
    <t>KG trubka SN4 DN400x2m KOEX</t>
  </si>
  <si>
    <t>400/5</t>
  </si>
  <si>
    <t>KG trubka SN4 DN400x5m KOEX</t>
  </si>
  <si>
    <t>KG TRUBKY SN4 DN 100-200 KOEX - viz ceník Inženýrské sítě</t>
  </si>
  <si>
    <t>KG TVAROVKY DN 100-200 - viz ceník Inženýrské sítě</t>
  </si>
  <si>
    <t>KG TRUBKY DN 100-200</t>
  </si>
  <si>
    <t>KG TRUBKY DN 250-500</t>
  </si>
  <si>
    <t>ŠACHTY VSTUPNÍ /ČISTÍCÍ DN 400  - viz ceník Inženýrské sítě</t>
  </si>
  <si>
    <t>ŠACHTY VSTUPNÍ /ČISTÍCÍ DN630 - viz ceník Inženýrské sítě</t>
  </si>
  <si>
    <t>ŠACHTY VSTUPNÍ /ČISTÍCÍ  DN800 A DN1000 - viz ceník Inženýrské sítě</t>
  </si>
  <si>
    <t>ŠACHTY poklop BEGU odvet B125 DN600</t>
  </si>
  <si>
    <t>PL600/B125V</t>
  </si>
  <si>
    <t>STORMFILTR315</t>
  </si>
  <si>
    <t>Retenční nádrže Rottera</t>
  </si>
  <si>
    <t>Retenční nádrže Rocko</t>
  </si>
  <si>
    <t>Nádrž na dešťovou vodu Rocko 900 L</t>
  </si>
  <si>
    <t>Nádrž na dešťovou vodu Rocko 1200 L</t>
  </si>
  <si>
    <t>Nádrž na dešťovou vodu Rocko 1500 L</t>
  </si>
  <si>
    <t>Nádrž na dešťovou vodu Rocko 1700 L</t>
  </si>
  <si>
    <t>Nádrž na dešťovou vodu Rocko 2000 L</t>
  </si>
  <si>
    <t>Nádrž na dešťovou vodu Rocko 3200 L</t>
  </si>
  <si>
    <t>Nádrž na dešťovou vodu Rocko 4000 L</t>
  </si>
  <si>
    <t>Nádrž na dešťovou vodu Rocko 6000 L</t>
  </si>
  <si>
    <t>Nádrž na dešťovou vodu Rocko 7500 L</t>
  </si>
  <si>
    <t>Nádrž na dešťovou vodu Rocko 8700 L</t>
  </si>
  <si>
    <t>Nádrž na dešťovou vodu Rocko 10000 L</t>
  </si>
  <si>
    <t>Nádrž na dešťovou vodu Rocko 2300 L</t>
  </si>
  <si>
    <t>Poklopy BEGU</t>
  </si>
  <si>
    <t>Nádrž na dešťovou vodu Roterra 2600 L</t>
  </si>
  <si>
    <t>Nádrž na dešťovou vodu Roterra 3000 L</t>
  </si>
  <si>
    <t>Nádrž na dešťovou vodu Roterra 3500 L</t>
  </si>
  <si>
    <t>Nádrž na dešťovou vodu Roterra 5000 L</t>
  </si>
  <si>
    <t>Nádrž na dešťovou vodu Roterra 6000 L</t>
  </si>
  <si>
    <t>Nádrž na dešťovou vodu RoTerra 8000 L</t>
  </si>
  <si>
    <t>Nádrž na dešťovou vodu RoTerra 10000 L</t>
  </si>
  <si>
    <t>Nádrž na dešťovou vodu RoTerra 12000 L</t>
  </si>
  <si>
    <t>Nádrž na dešťovou vodu RoTerra 16000 L</t>
  </si>
  <si>
    <t>Nádrž na dešťovou vodu  Roterra 20000 L</t>
  </si>
  <si>
    <t>Nádrž na dešťovou vodu  Roterra 25000 L</t>
  </si>
  <si>
    <t>Nádrž na dešťovou vodu  Roterra 30000 L</t>
  </si>
  <si>
    <t>Nádrž na dešťovou vodu  Roterra 35000 L</t>
  </si>
  <si>
    <t>Nádrž na dešťovou vodu  Roterra 40000 L</t>
  </si>
  <si>
    <t>Nádrž na dešťovou vodu  Roterra 45000 L</t>
  </si>
  <si>
    <t>Nádrž na dešťovou vodu  Roterra 50000 L</t>
  </si>
  <si>
    <t>Nádrž na dešťovou vodu Roterra 2200 L</t>
  </si>
  <si>
    <t>Nádrž na dešťovou vodu  Roterra 55000 L</t>
  </si>
  <si>
    <t>Nádrž na dešťovou vodu  Roterra 60000 L</t>
  </si>
  <si>
    <t>Nádrž na dešťovou vodu  Roterra 65000 L</t>
  </si>
  <si>
    <t>Nádrž na dešťovou vodu Robox 5000 L</t>
  </si>
  <si>
    <t>Vírové ventily CEV</t>
  </si>
  <si>
    <t>Kompozitní poklopy</t>
  </si>
  <si>
    <t>PK600/A15</t>
  </si>
  <si>
    <t xml:space="preserve">ŠACHTY poklop kompozitní plný A15 DN600 </t>
  </si>
  <si>
    <t>PK600/B125</t>
  </si>
  <si>
    <t xml:space="preserve">ŠACHTY poklop kompozitní plný B125 DN600 </t>
  </si>
  <si>
    <t>PK600/D400</t>
  </si>
  <si>
    <t xml:space="preserve">ŠACHTY poklop kompozitní plný D400 DN600 </t>
  </si>
  <si>
    <t>Revizní ŠACHTY DN200 / DN400</t>
  </si>
  <si>
    <t>REVIZNÍ ŠACHTY DN 200  - viz ceník Inženýrské sítě</t>
  </si>
  <si>
    <t>T200A15P</t>
  </si>
  <si>
    <t>T200D400P</t>
  </si>
  <si>
    <t>MANZETA T200</t>
  </si>
  <si>
    <t>ŠACHTY teleskop plný B125 DN400</t>
  </si>
  <si>
    <t xml:space="preserve">ŠACHTY teleskop mříž B125 DN400 </t>
  </si>
  <si>
    <t>ŠACHTY teleskop plný D400 DN400</t>
  </si>
  <si>
    <t xml:space="preserve">ŠACHTY teleskop mříž D400 DN400 </t>
  </si>
  <si>
    <t xml:space="preserve">ŠACHTY teleskop plný A15 DN400 </t>
  </si>
  <si>
    <t xml:space="preserve">ŠACHTY teleskop mříž A15 DN400 </t>
  </si>
  <si>
    <t>Vírový ventil Mosbeak CEV 200</t>
  </si>
  <si>
    <t>Vírový ventil Mosbeak CEV 300</t>
  </si>
  <si>
    <t>Vírový ventil Mosbeak CEV 400</t>
  </si>
  <si>
    <t>Vírový ventil Mosbeak CEV 500</t>
  </si>
  <si>
    <t>REGULACE ODTOKU VODY REDUKCÍ PRŮTOČNÉHO PROFILU DN100-200 - viz ceník inženýrské sítě</t>
  </si>
  <si>
    <t>REGULACE ODTOKU VODY REDUKCÍ PRŮTOČNÉHO PROFILU DN250-400 - viz ceník inženýrské sítě</t>
  </si>
  <si>
    <t>Poklop plný s prodloužením šachty DN200, 500 mm, A15</t>
  </si>
  <si>
    <t xml:space="preserve">Poklop plný s prodloužením šachty DN200, 500 mm, D400 </t>
  </si>
  <si>
    <t>ŠACHTY manžeta teleskopu DN200</t>
  </si>
  <si>
    <t>prstenec, teleskop, manžeta teleskopu</t>
  </si>
  <si>
    <t xml:space="preserve"> Poklopy                              </t>
  </si>
  <si>
    <t>KGR200/100</t>
  </si>
  <si>
    <t>KG redukce DN200x100</t>
  </si>
  <si>
    <t>KGR200/125</t>
  </si>
  <si>
    <t>KG redukce DN200x125</t>
  </si>
  <si>
    <t>KGR200/150</t>
  </si>
  <si>
    <t>KG redukce DN200x150</t>
  </si>
  <si>
    <t>Redukce</t>
  </si>
  <si>
    <t xml:space="preserve">In-situ pryžová těsnění </t>
  </si>
  <si>
    <t>pro hladké potrubí</t>
  </si>
  <si>
    <t>Poklop se závitovým prodloužením DN600 x 400 mm, 200 Kg</t>
  </si>
  <si>
    <t>Poklopy a prodloužení ROTO</t>
  </si>
  <si>
    <t>Sklopný poklop s adptérem pro prodloužení DN600</t>
  </si>
  <si>
    <t>Sklopný poklop s adptérem pro prodloužení DN800</t>
  </si>
  <si>
    <t>Teleskopy a manžety</t>
  </si>
  <si>
    <t>KG TVAROVKY DN 250-500 - viz ceník Inženýrské sítě</t>
  </si>
  <si>
    <t>Odlučovač leh.kapalin NS650/65 BP10,objem 20000 l</t>
  </si>
  <si>
    <t>Filtrační šachta PIPELIFE s poklopem DN400, 200 Kg, bez kalníku</t>
  </si>
  <si>
    <t>Filtrační šachta PIPELIFE s poklopem DN400, 200 Kg, s kalníkem</t>
  </si>
  <si>
    <t>Vírový ventil Mosbeak CEV 180</t>
  </si>
  <si>
    <t xml:space="preserve">Plovákový regulátor  DN100 (0,07 -  0,45 l/s) </t>
  </si>
  <si>
    <t xml:space="preserve">Plovákový regulátor  DN100 (0,66 -  1,64 l/s) </t>
  </si>
  <si>
    <t xml:space="preserve">Plovákový regulátor  DN125 (0,83 -  3,85 l/s) </t>
  </si>
  <si>
    <t xml:space="preserve">Plovákový regulátor  DN150 (3,68 -  12,70 l/s) </t>
  </si>
  <si>
    <t>Fólie HDPE 1,5mm - 2x25m</t>
  </si>
  <si>
    <t>Folie HDPE 1,5mm - 1x25m</t>
  </si>
  <si>
    <t>FOLIE2,0-1X25</t>
  </si>
  <si>
    <t>CHYTRÁ ŘEŠENÍ</t>
  </si>
  <si>
    <t>Chytrý hladinový senzor PIPELIFE</t>
  </si>
  <si>
    <t>HIPS Držák s pantem pro chytrý HS</t>
  </si>
  <si>
    <t>Nádrž na dešťovou vodu OLYPM 2350 l</t>
  </si>
  <si>
    <t>Nádrž na dešťovou vodu OLYPM 4000 l</t>
  </si>
  <si>
    <t>Nádrž na dešťovou vodu SMART 3600 l</t>
  </si>
  <si>
    <t>Nádrž na dešťovou vodu SMART 5000 l</t>
  </si>
  <si>
    <t>Nádrž na dešťovou vodu SMART 6000 l</t>
  </si>
  <si>
    <t>Nádrž na dešťovou vodu SMART 7000 l</t>
  </si>
  <si>
    <t>Nadrž na dešťovou vodu SPARTAK 4000 L</t>
  </si>
  <si>
    <t>Čerpadlo ponorné LEO 230V_1,1kW, kabel 15 m</t>
  </si>
  <si>
    <t>Čerpadlo BL 230 V_1,0 kW, kabel 15 m</t>
  </si>
  <si>
    <t>Měření hladiny_sada_1 relé_3 vývodky_4-20 mA</t>
  </si>
  <si>
    <t>Měření hladiny_sada_2 relé_4 vývodky_4-20 mA</t>
  </si>
  <si>
    <t>Triplex filtr_FF60_MF100-20-AC</t>
  </si>
  <si>
    <t xml:space="preserve">Filtrační vložka pro filtr FF60, 100µm </t>
  </si>
  <si>
    <t>Filtrační vložka pro filtr FF60, 25µm</t>
  </si>
  <si>
    <t>Filtrační vložka pro filtr FF60, AC20</t>
  </si>
  <si>
    <t>Kulový ventil Lufberg_pitná voda 3/4_230V</t>
  </si>
  <si>
    <t>Expanzní nádoba REFIX DE 33/10</t>
  </si>
  <si>
    <t xml:space="preserve">Kulový kohout pro expanzomat MK 3/4 </t>
  </si>
  <si>
    <t>Retenční nádrže OLYMP, SMART, ROCKO</t>
  </si>
  <si>
    <t>Nádrž na dešťovou vodu RotoM - H 2100 L</t>
  </si>
  <si>
    <t>STORMBOX SYSTÉMY</t>
  </si>
  <si>
    <t>JC6</t>
  </si>
  <si>
    <t>REGULÁTORY PRŮTOKU</t>
  </si>
  <si>
    <t>JC4</t>
  </si>
  <si>
    <t xml:space="preserve">ROTO - ODLUČOVAČE LEHKÝCH KAPALIN </t>
  </si>
  <si>
    <t>ROTO - RETENŘNÍ NÁDRŽE ROTERRA</t>
  </si>
  <si>
    <t>ROTO - RETENŘNÍ NÁDRŽE ROCKO</t>
  </si>
  <si>
    <t>ROTO - RETENŘNÍ NÁDRŽE ROTO BLACK</t>
  </si>
  <si>
    <t>ROTO - RETENŘNÍ NÁDRŽE pro oblasti s vysokou hladinou podzemní vody</t>
  </si>
  <si>
    <t>ROTO - Příslušenství k retenčním nádržím a odlučovačům lehkých kapalin</t>
  </si>
  <si>
    <t>FILTRY PIPELIFE</t>
  </si>
  <si>
    <t>JC7</t>
  </si>
  <si>
    <t>JC1</t>
  </si>
  <si>
    <t>TĚSNĚNÍ IN-SITU odbočky DN160</t>
  </si>
  <si>
    <t>500/5</t>
  </si>
  <si>
    <t>KG trubka SN4 DN500x5m KOEX</t>
  </si>
  <si>
    <t>Teleskop D315 koš - lapač splavenin</t>
  </si>
  <si>
    <t>Lapače splavenin</t>
  </si>
  <si>
    <t>PP Poklop ROTO 600 mm (200 kg)</t>
  </si>
  <si>
    <t>CENÍK HDV A CHYTRÁ ŘEŠENÍ</t>
  </si>
  <si>
    <t>Platnost od 20.4.2026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</si>
</sst>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Kč&quot;* #,##0.00_);_(&quot;Kč&quot;* \(#,##0.00\);_(&quot;Kč&quot;* &quot;-&quot;??_);_(@_)"/>
    <numFmt numFmtId="165" formatCode="#,##0.0"/>
    <numFmt numFmtId="166" formatCode="0.0"/>
    <numFmt numFmtId="167" formatCode="_-* #,##0.00\ _K_č_-;\-* #,##0.00\ _K_č_-;_-* \-??\ _K_č_-;_-@_-"/>
    <numFmt numFmtId="168" formatCode="#,##0.0\ _K_č"/>
  </numFmts>
  <fonts count="52" x14ac:knownFonts="1"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59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b/>
      <sz val="12"/>
      <color indexed="63"/>
      <name val="Arial"/>
      <family val="2"/>
      <charset val="238"/>
    </font>
    <font>
      <i/>
      <sz val="11"/>
      <color indexed="9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b/>
      <sz val="12"/>
      <color theme="0"/>
      <name val="Arial"/>
      <family val="2"/>
      <charset val="238"/>
    </font>
    <font>
      <sz val="10"/>
      <name val="Arial"/>
      <family val="2"/>
    </font>
    <font>
      <sz val="10"/>
      <name val="Tahoma"/>
      <family val="2"/>
      <charset val="238"/>
    </font>
    <font>
      <sz val="10"/>
      <color indexed="12"/>
      <name val="Tahoma"/>
      <family val="2"/>
      <charset val="238"/>
    </font>
    <font>
      <sz val="10"/>
      <color indexed="9"/>
      <name val="Arial"/>
      <family val="2"/>
      <charset val="238"/>
    </font>
    <font>
      <b/>
      <sz val="22"/>
      <color theme="0"/>
      <name val="Arial"/>
      <family val="2"/>
      <charset val="238"/>
    </font>
    <font>
      <sz val="13"/>
      <color indexed="9"/>
      <name val="Arial"/>
      <family val="2"/>
      <charset val="238"/>
    </font>
    <font>
      <u/>
      <sz val="1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i/>
      <sz val="12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2"/>
      <color indexed="59"/>
      <name val="Arial"/>
      <family val="2"/>
      <charset val="238"/>
    </font>
    <font>
      <b/>
      <i/>
      <sz val="12"/>
      <color indexed="9"/>
      <name val="Arial"/>
      <family val="2"/>
      <charset val="238"/>
    </font>
    <font>
      <sz val="12"/>
      <color theme="1" tint="0.14999847407452621"/>
      <name val="Arial"/>
      <family val="2"/>
      <charset val="238"/>
    </font>
    <font>
      <i/>
      <sz val="12"/>
      <color theme="1" tint="0.14999847407452621"/>
      <name val="Arial"/>
      <family val="2"/>
      <charset val="238"/>
    </font>
    <font>
      <sz val="11"/>
      <color rgb="FF9C0006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MS Sans Serif"/>
      <family val="2"/>
      <charset val="238"/>
    </font>
    <font>
      <sz val="8"/>
      <name val="Arial"/>
      <family val="2"/>
    </font>
    <font>
      <b/>
      <sz val="12"/>
      <name val="Arial"/>
      <family val="2"/>
      <charset val="238"/>
    </font>
    <font>
      <b/>
      <sz val="8"/>
      <color rgb="FF1F497D"/>
      <name val="Verdana"/>
      <family val="2"/>
      <charset val="238"/>
    </font>
    <font>
      <b/>
      <sz val="14"/>
      <color indexed="9"/>
      <name val="Arial"/>
      <family val="2"/>
      <charset val="238"/>
    </font>
    <font>
      <b/>
      <i/>
      <sz val="12"/>
      <color theme="1" tint="0.14999847407452621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name val="Arial"/>
      <family val="2"/>
    </font>
    <font>
      <b/>
      <i/>
      <sz val="12"/>
      <name val="Arial"/>
      <family val="2"/>
      <charset val="238"/>
    </font>
    <font>
      <b/>
      <i/>
      <sz val="11"/>
      <name val="Arial"/>
      <family val="2"/>
      <charset val="238"/>
    </font>
    <font>
      <b/>
      <sz val="14"/>
      <name val="Arial"/>
      <family val="2"/>
      <charset val="238"/>
    </font>
    <font>
      <b/>
      <sz val="10"/>
      <name val="Arial"/>
      <family val="2"/>
      <charset val="238"/>
    </font>
    <font>
      <b/>
      <sz val="22"/>
      <name val="Arial"/>
      <family val="2"/>
      <charset val="238"/>
    </font>
    <font>
      <b/>
      <i/>
      <sz val="20"/>
      <name val="Arial"/>
      <family val="2"/>
      <charset val="238"/>
    </font>
    <font>
      <b/>
      <sz val="18"/>
      <name val="Arial"/>
      <family val="2"/>
      <charset val="238"/>
    </font>
    <font>
      <b/>
      <i/>
      <sz val="13"/>
      <name val="Arial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FFC7CE"/>
      </patternFill>
    </fill>
    <fill>
      <patternFill patternType="solid">
        <fgColor rgb="FFDBE5F1"/>
        <bgColor rgb="FF000000"/>
      </patternFill>
    </fill>
    <fill>
      <patternFill patternType="solid">
        <fgColor theme="0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55"/>
      </patternFill>
    </fill>
    <fill>
      <patternFill patternType="solid">
        <fgColor rgb="FFDEDFD8"/>
        <bgColor indexed="21"/>
      </patternFill>
    </fill>
    <fill>
      <patternFill patternType="solid">
        <fgColor rgb="FFF2F1ED"/>
        <bgColor indexed="21"/>
      </patternFill>
    </fill>
    <fill>
      <patternFill patternType="solid">
        <fgColor rgb="FFDEDFD8"/>
        <bgColor indexed="55"/>
      </patternFill>
    </fill>
    <fill>
      <patternFill patternType="solid">
        <fgColor rgb="FFDEDFD8"/>
        <bgColor indexed="26"/>
      </patternFill>
    </fill>
    <fill>
      <patternFill patternType="solid">
        <fgColor rgb="FFDEDFD8"/>
        <bgColor indexed="64"/>
      </patternFill>
    </fill>
  </fills>
  <borders count="105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rgb="FF5F5F5F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/>
      <bottom style="thin">
        <color rgb="FF5F5F5F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indexed="64"/>
      </top>
      <bottom style="thin">
        <color rgb="FF5F5F5F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rgb="FF5F5F5F"/>
      </left>
      <right style="thin">
        <color rgb="FF5F5F5F"/>
      </right>
      <top style="thin">
        <color rgb="FF5F5F5F"/>
      </top>
      <bottom/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rgb="FF5F5F5F"/>
      </right>
      <top style="thin">
        <color rgb="FF5F5F5F"/>
      </top>
      <bottom style="thin">
        <color rgb="FF5F5F5F"/>
      </bottom>
      <diagonal/>
    </border>
    <border>
      <left/>
      <right style="thin">
        <color theme="1" tint="0.34998626667073579"/>
      </right>
      <top style="thin">
        <color auto="1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theme="1" tint="0.34998626667073579"/>
      </left>
      <right style="thin">
        <color auto="1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auto="1"/>
      </left>
      <right style="thin">
        <color theme="1" tint="0.34998626667073579"/>
      </right>
      <top/>
      <bottom/>
      <diagonal/>
    </border>
    <border>
      <left style="thin">
        <color auto="1"/>
      </left>
      <right style="thin">
        <color theme="1" tint="0.14999847407452621"/>
      </right>
      <top style="thin">
        <color theme="1" tint="0.34998626667073579"/>
      </top>
      <bottom/>
      <diagonal/>
    </border>
    <border>
      <left style="thin">
        <color auto="1"/>
      </left>
      <right style="thin">
        <color theme="1" tint="0.14999847407452621"/>
      </right>
      <top/>
      <bottom/>
      <diagonal/>
    </border>
    <border>
      <left style="thin">
        <color auto="1"/>
      </left>
      <right style="thin">
        <color theme="1" tint="0.14999847407452621"/>
      </right>
      <top/>
      <bottom style="thin">
        <color auto="1"/>
      </bottom>
      <diagonal/>
    </border>
    <border>
      <left style="thin">
        <color theme="1" tint="0.34998626667073579"/>
      </left>
      <right style="thin">
        <color auto="1"/>
      </right>
      <top style="thin">
        <color theme="1" tint="0.34998626667073579"/>
      </top>
      <bottom style="thin">
        <color indexed="64"/>
      </bottom>
      <diagonal/>
    </border>
    <border>
      <left style="thin">
        <color auto="1"/>
      </left>
      <right style="thin">
        <color theme="1" tint="0.34998626667073579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auto="1"/>
      </right>
      <top style="thin">
        <color indexed="64"/>
      </top>
      <bottom style="thin">
        <color theme="1" tint="0.34998626667073579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theme="1" tint="0.249977111117893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auto="1"/>
      </right>
      <top/>
      <bottom style="thin">
        <color theme="1" tint="0.34998626667073579"/>
      </bottom>
      <diagonal/>
    </border>
    <border>
      <left style="thin">
        <color auto="1"/>
      </left>
      <right style="thin">
        <color indexed="64"/>
      </right>
      <top style="thin">
        <color theme="1" tint="0.249977111117893"/>
      </top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theme="0"/>
      </bottom>
      <diagonal/>
    </border>
    <border>
      <left style="thin">
        <color theme="1" tint="0.34998626667073579"/>
      </left>
      <right style="thin">
        <color auto="1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auto="1"/>
      </bottom>
      <diagonal/>
    </border>
    <border>
      <left style="thin">
        <color theme="1" tint="0.34998626667073579"/>
      </left>
      <right style="thin">
        <color auto="1"/>
      </right>
      <top/>
      <bottom style="thin">
        <color auto="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1" tint="0.34998626667073579"/>
      </right>
      <top/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/>
      <right style="thin">
        <color theme="1" tint="0.34998626667073579"/>
      </right>
      <top style="thin">
        <color theme="0"/>
      </top>
      <bottom style="thin">
        <color theme="0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theme="1" tint="0.249977111117893"/>
      </top>
      <bottom/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1" tint="0.34998626667073579"/>
      </left>
      <right style="thin">
        <color rgb="FF5F5F5F"/>
      </right>
      <top style="thin">
        <color rgb="FF5F5F5F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rgb="FF5F5F5F"/>
      </right>
      <top/>
      <bottom/>
      <diagonal/>
    </border>
    <border>
      <left style="thin">
        <color rgb="FF5F5F5F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/>
      <bottom style="thin">
        <color rgb="FF5F5F5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5F5F5F"/>
      </left>
      <right/>
      <top style="thin">
        <color rgb="FF5F5F5F"/>
      </top>
      <bottom style="thin">
        <color rgb="FF5F5F5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auto="1"/>
      </right>
      <top/>
      <bottom style="thin">
        <color rgb="FF5F5F5F"/>
      </bottom>
      <diagonal/>
    </border>
    <border>
      <left style="thin">
        <color rgb="FF5F5F5F"/>
      </left>
      <right style="thin">
        <color theme="1" tint="0.34998626667073579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0"/>
      </top>
      <bottom/>
      <diagonal/>
    </border>
    <border>
      <left style="thin">
        <color rgb="FF5F5F5F"/>
      </left>
      <right/>
      <top style="thin">
        <color rgb="FF5F5F5F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/>
      <bottom/>
      <diagonal/>
    </border>
    <border>
      <left/>
      <right style="thin">
        <color rgb="FF5F5F5F"/>
      </right>
      <top style="thin">
        <color rgb="FF5F5F5F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auto="1"/>
      </right>
      <top style="thin">
        <color indexed="64"/>
      </top>
      <bottom/>
      <diagonal/>
    </border>
    <border>
      <left/>
      <right style="thin">
        <color theme="1" tint="0.34998626667073579"/>
      </right>
      <top style="thin">
        <color theme="0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thin">
        <color theme="1" tint="0.34998626667073579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</borders>
  <cellStyleXfs count="78">
    <xf numFmtId="0" fontId="0" fillId="0" borderId="0"/>
    <xf numFmtId="0" fontId="5" fillId="0" borderId="0" applyNumberFormat="0" applyFill="0" applyBorder="0" applyAlignment="0" applyProtection="0"/>
    <xf numFmtId="0" fontId="17" fillId="0" borderId="0"/>
    <xf numFmtId="0" fontId="2" fillId="0" borderId="0"/>
    <xf numFmtId="0" fontId="3" fillId="0" borderId="0"/>
    <xf numFmtId="167" fontId="3" fillId="0" borderId="0" applyFill="0" applyBorder="0" applyAlignment="0" applyProtection="0"/>
    <xf numFmtId="0" fontId="32" fillId="3" borderId="0" applyNumberFormat="0" applyBorder="0" applyAlignment="0" applyProtection="0"/>
    <xf numFmtId="0" fontId="33" fillId="0" borderId="0"/>
    <xf numFmtId="0" fontId="34" fillId="0" borderId="0"/>
    <xf numFmtId="0" fontId="33" fillId="0" borderId="0"/>
    <xf numFmtId="0" fontId="35" fillId="0" borderId="0" applyNumberFormat="0" applyFill="0" applyBorder="0" applyAlignment="0" applyProtection="0"/>
    <xf numFmtId="0" fontId="17" fillId="0" borderId="0"/>
    <xf numFmtId="0" fontId="36" fillId="0" borderId="0"/>
    <xf numFmtId="9" fontId="3" fillId="0" borderId="0" applyFont="0" applyFill="0" applyBorder="0" applyAlignment="0" applyProtection="0"/>
    <xf numFmtId="0" fontId="1" fillId="0" borderId="0"/>
    <xf numFmtId="0" fontId="34" fillId="0" borderId="0"/>
    <xf numFmtId="0" fontId="33" fillId="0" borderId="0"/>
    <xf numFmtId="164" fontId="3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7" fillId="0" borderId="0"/>
    <xf numFmtId="0" fontId="34" fillId="0" borderId="0"/>
    <xf numFmtId="164" fontId="3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7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7" fillId="0" borderId="0" applyFont="0" applyFill="0" applyBorder="0" applyAlignment="0" applyProtection="0"/>
    <xf numFmtId="0" fontId="1" fillId="0" borderId="0"/>
    <xf numFmtId="164" fontId="17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7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9" fillId="4" borderId="44" applyNumberFormat="0" applyAlignment="0" applyProtection="0">
      <alignment horizontal="left" vertical="center" indent="1"/>
    </xf>
    <xf numFmtId="0" fontId="1" fillId="0" borderId="0"/>
    <xf numFmtId="164" fontId="17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407">
    <xf numFmtId="0" fontId="0" fillId="0" borderId="0" xfId="0"/>
    <xf numFmtId="0" fontId="0" fillId="0" borderId="0" xfId="0" applyFill="1"/>
    <xf numFmtId="0" fontId="0" fillId="0" borderId="0" xfId="0" applyAlignment="1">
      <alignment horizontal="left"/>
    </xf>
    <xf numFmtId="0" fontId="20" fillId="0" borderId="0" xfId="2" applyFont="1" applyFill="1" applyBorder="1"/>
    <xf numFmtId="0" fontId="3" fillId="0" borderId="0" xfId="2" applyFont="1" applyFill="1"/>
    <xf numFmtId="0" fontId="21" fillId="0" borderId="0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horizontal="left" vertical="center"/>
    </xf>
    <xf numFmtId="0" fontId="10" fillId="0" borderId="0" xfId="2" applyFont="1" applyFill="1" applyBorder="1" applyAlignment="1">
      <alignment horizontal="left" vertical="center"/>
    </xf>
    <xf numFmtId="0" fontId="7" fillId="2" borderId="0" xfId="2" applyNumberFormat="1" applyFont="1" applyFill="1" applyBorder="1" applyAlignment="1">
      <alignment horizontal="right" vertical="center"/>
    </xf>
    <xf numFmtId="0" fontId="9" fillId="0" borderId="0" xfId="2" applyFont="1" applyFill="1" applyAlignment="1">
      <alignment vertical="center"/>
    </xf>
    <xf numFmtId="0" fontId="8" fillId="0" borderId="0" xfId="2" applyFont="1" applyFill="1" applyBorder="1" applyAlignment="1">
      <alignment horizontal="center" vertical="center" wrapText="1"/>
    </xf>
    <xf numFmtId="0" fontId="22" fillId="0" borderId="0" xfId="2" applyFont="1" applyFill="1"/>
    <xf numFmtId="0" fontId="23" fillId="0" borderId="1" xfId="1" applyNumberFormat="1" applyFont="1" applyFill="1" applyBorder="1" applyAlignment="1" applyProtection="1">
      <alignment vertical="center" wrapText="1"/>
      <protection locked="0"/>
    </xf>
    <xf numFmtId="0" fontId="24" fillId="0" borderId="1" xfId="2" applyFont="1" applyFill="1" applyBorder="1" applyAlignment="1">
      <alignment horizontal="center" vertical="center"/>
    </xf>
    <xf numFmtId="0" fontId="25" fillId="0" borderId="1" xfId="2" applyFont="1" applyFill="1" applyBorder="1" applyAlignment="1">
      <alignment horizontal="center" vertical="center"/>
    </xf>
    <xf numFmtId="0" fontId="13" fillId="0" borderId="0" xfId="2" applyFont="1" applyFill="1" applyAlignment="1">
      <alignment vertical="center"/>
    </xf>
    <xf numFmtId="0" fontId="3" fillId="0" borderId="0" xfId="2" applyFont="1" applyFill="1" applyBorder="1"/>
    <xf numFmtId="0" fontId="17" fillId="0" borderId="0" xfId="2"/>
    <xf numFmtId="0" fontId="17" fillId="0" borderId="0" xfId="2" applyFill="1"/>
    <xf numFmtId="0" fontId="9" fillId="0" borderId="0" xfId="2" applyFont="1" applyAlignment="1">
      <alignment horizontal="left"/>
    </xf>
    <xf numFmtId="0" fontId="9" fillId="0" borderId="0" xfId="2" applyFont="1"/>
    <xf numFmtId="0" fontId="9" fillId="0" borderId="0" xfId="2" applyFont="1" applyFill="1"/>
    <xf numFmtId="0" fontId="27" fillId="0" borderId="0" xfId="1" applyFont="1" applyAlignment="1">
      <alignment horizontal="left"/>
    </xf>
    <xf numFmtId="0" fontId="9" fillId="0" borderId="33" xfId="0" applyFont="1" applyBorder="1"/>
    <xf numFmtId="0" fontId="3" fillId="0" borderId="0" xfId="0" applyFont="1"/>
    <xf numFmtId="0" fontId="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2" fillId="0" borderId="0" xfId="0" applyFont="1"/>
    <xf numFmtId="0" fontId="15" fillId="0" borderId="17" xfId="1" applyFont="1" applyBorder="1" applyAlignment="1">
      <alignment horizontal="left" vertical="top" wrapText="1"/>
    </xf>
    <xf numFmtId="0" fontId="13" fillId="0" borderId="0" xfId="0" applyFont="1" applyAlignment="1">
      <alignment vertical="center"/>
    </xf>
    <xf numFmtId="0" fontId="15" fillId="0" borderId="26" xfId="1" applyFont="1" applyBorder="1" applyAlignment="1">
      <alignment vertical="center" wrapText="1"/>
    </xf>
    <xf numFmtId="0" fontId="15" fillId="0" borderId="27" xfId="1" applyFont="1" applyBorder="1" applyAlignment="1">
      <alignment vertical="center" wrapText="1"/>
    </xf>
    <xf numFmtId="0" fontId="15" fillId="0" borderId="28" xfId="1" applyFont="1" applyBorder="1" applyAlignment="1">
      <alignment vertical="center" wrapText="1"/>
    </xf>
    <xf numFmtId="0" fontId="15" fillId="0" borderId="29" xfId="1" applyFont="1" applyBorder="1" applyAlignment="1">
      <alignment vertical="center" wrapText="1"/>
    </xf>
    <xf numFmtId="0" fontId="15" fillId="0" borderId="31" xfId="1" applyFont="1" applyBorder="1" applyAlignment="1">
      <alignment horizontal="left" vertical="top" wrapText="1"/>
    </xf>
    <xf numFmtId="49" fontId="30" fillId="0" borderId="26" xfId="1" applyNumberFormat="1" applyFont="1" applyBorder="1" applyAlignment="1">
      <alignment vertical="center" wrapText="1"/>
    </xf>
    <xf numFmtId="0" fontId="15" fillId="0" borderId="26" xfId="1" applyFont="1" applyBorder="1" applyAlignment="1">
      <alignment vertical="top" wrapText="1"/>
    </xf>
    <xf numFmtId="49" fontId="15" fillId="0" borderId="34" xfId="1" applyNumberFormat="1" applyFont="1" applyBorder="1" applyAlignment="1">
      <alignment vertical="center" wrapText="1"/>
    </xf>
    <xf numFmtId="0" fontId="15" fillId="0" borderId="34" xfId="0" applyFont="1" applyBorder="1" applyAlignment="1">
      <alignment vertical="center"/>
    </xf>
    <xf numFmtId="0" fontId="15" fillId="0" borderId="34" xfId="1" applyFont="1" applyBorder="1" applyAlignment="1">
      <alignment vertical="top" wrapText="1"/>
    </xf>
    <xf numFmtId="49" fontId="15" fillId="0" borderId="33" xfId="1" applyNumberFormat="1" applyFont="1" applyBorder="1" applyAlignment="1">
      <alignment vertical="center" wrapText="1"/>
    </xf>
    <xf numFmtId="49" fontId="15" fillId="0" borderId="39" xfId="1" applyNumberFormat="1" applyFont="1" applyBorder="1" applyAlignment="1">
      <alignment vertical="center" wrapText="1"/>
    </xf>
    <xf numFmtId="49" fontId="15" fillId="0" borderId="35" xfId="1" applyNumberFormat="1" applyFont="1" applyBorder="1" applyAlignment="1">
      <alignment vertical="center" wrapText="1"/>
    </xf>
    <xf numFmtId="49" fontId="15" fillId="0" borderId="36" xfId="1" applyNumberFormat="1" applyFont="1" applyBorder="1" applyAlignment="1">
      <alignment vertical="center" wrapText="1"/>
    </xf>
    <xf numFmtId="49" fontId="15" fillId="0" borderId="38" xfId="1" applyNumberFormat="1" applyFont="1" applyBorder="1" applyAlignment="1">
      <alignment vertical="center" wrapText="1"/>
    </xf>
    <xf numFmtId="0" fontId="29" fillId="0" borderId="39" xfId="0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left" vertical="center" wrapText="1"/>
    </xf>
    <xf numFmtId="0" fontId="15" fillId="0" borderId="33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 wrapText="1"/>
    </xf>
    <xf numFmtId="0" fontId="9" fillId="0" borderId="0" xfId="0" applyFont="1" applyBorder="1" applyAlignment="1">
      <alignment vertical="center"/>
    </xf>
    <xf numFmtId="0" fontId="3" fillId="0" borderId="0" xfId="0" applyFont="1" applyFill="1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3" fillId="0" borderId="0" xfId="0" applyFont="1" applyFill="1" applyBorder="1"/>
    <xf numFmtId="0" fontId="3" fillId="0" borderId="23" xfId="0" applyFont="1" applyFill="1" applyBorder="1"/>
    <xf numFmtId="0" fontId="18" fillId="0" borderId="0" xfId="3" applyFont="1" applyFill="1" applyBorder="1"/>
    <xf numFmtId="0" fontId="19" fillId="0" borderId="0" xfId="3" applyNumberFormat="1" applyFont="1" applyFill="1" applyBorder="1"/>
    <xf numFmtId="0" fontId="13" fillId="0" borderId="0" xfId="0" applyFont="1" applyBorder="1" applyAlignment="1">
      <alignment vertical="center"/>
    </xf>
    <xf numFmtId="0" fontId="15" fillId="0" borderId="39" xfId="1" applyFont="1" applyBorder="1" applyAlignment="1">
      <alignment vertical="top" wrapText="1"/>
    </xf>
    <xf numFmtId="0" fontId="15" fillId="0" borderId="36" xfId="1" applyFont="1" applyBorder="1" applyAlignment="1">
      <alignment vertical="top" wrapText="1"/>
    </xf>
    <xf numFmtId="0" fontId="15" fillId="0" borderId="36" xfId="1" applyFont="1" applyBorder="1" applyAlignment="1">
      <alignment vertical="center" wrapText="1"/>
    </xf>
    <xf numFmtId="0" fontId="0" fillId="0" borderId="47" xfId="0" applyBorder="1"/>
    <xf numFmtId="0" fontId="0" fillId="0" borderId="48" xfId="0" applyBorder="1"/>
    <xf numFmtId="0" fontId="16" fillId="0" borderId="33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horizontal="center" vertical="center" wrapText="1"/>
    </xf>
    <xf numFmtId="168" fontId="40" fillId="0" borderId="0" xfId="74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 wrapText="1"/>
    </xf>
    <xf numFmtId="0" fontId="40" fillId="0" borderId="47" xfId="0" applyFont="1" applyFill="1" applyBorder="1" applyAlignment="1">
      <alignment horizontal="right" vertical="center" wrapText="1"/>
    </xf>
    <xf numFmtId="0" fontId="6" fillId="0" borderId="0" xfId="0" applyFont="1" applyFill="1" applyAlignment="1">
      <alignment vertical="center"/>
    </xf>
    <xf numFmtId="0" fontId="13" fillId="0" borderId="33" xfId="1" applyFont="1" applyBorder="1" applyAlignment="1">
      <alignment vertical="top" wrapText="1"/>
    </xf>
    <xf numFmtId="0" fontId="15" fillId="0" borderId="33" xfId="1" applyFont="1" applyBorder="1" applyAlignment="1">
      <alignment vertical="center" wrapText="1"/>
    </xf>
    <xf numFmtId="0" fontId="15" fillId="0" borderId="31" xfId="1" applyFont="1" applyBorder="1" applyAlignment="1">
      <alignment horizontal="left" vertical="center" wrapText="1"/>
    </xf>
    <xf numFmtId="49" fontId="13" fillId="0" borderId="52" xfId="1" applyNumberFormat="1" applyFont="1" applyFill="1" applyBorder="1" applyAlignment="1" applyProtection="1">
      <alignment vertical="center" wrapText="1"/>
    </xf>
    <xf numFmtId="49" fontId="13" fillId="0" borderId="53" xfId="1" applyNumberFormat="1" applyFont="1" applyFill="1" applyBorder="1" applyAlignment="1" applyProtection="1">
      <alignment vertical="center" wrapText="1"/>
    </xf>
    <xf numFmtId="49" fontId="13" fillId="0" borderId="54" xfId="1" applyNumberFormat="1" applyFont="1" applyFill="1" applyBorder="1" applyAlignment="1" applyProtection="1">
      <alignment vertical="center" wrapText="1"/>
    </xf>
    <xf numFmtId="49" fontId="14" fillId="0" borderId="52" xfId="1" applyNumberFormat="1" applyFont="1" applyFill="1" applyBorder="1" applyAlignment="1" applyProtection="1">
      <alignment vertical="center" wrapText="1"/>
    </xf>
    <xf numFmtId="49" fontId="13" fillId="0" borderId="56" xfId="1" applyNumberFormat="1" applyFont="1" applyFill="1" applyBorder="1" applyAlignment="1" applyProtection="1">
      <alignment vertical="center" wrapText="1"/>
    </xf>
    <xf numFmtId="0" fontId="30" fillId="5" borderId="0" xfId="0" applyFont="1" applyFill="1" applyBorder="1" applyAlignment="1">
      <alignment horizontal="left" vertical="center"/>
    </xf>
    <xf numFmtId="0" fontId="15" fillId="5" borderId="0" xfId="0" applyFont="1" applyFill="1" applyBorder="1" applyAlignment="1">
      <alignment horizontal="left" vertical="top"/>
    </xf>
    <xf numFmtId="0" fontId="15" fillId="0" borderId="33" xfId="1" applyFont="1" applyBorder="1" applyAlignment="1">
      <alignment horizontal="left" vertical="center" wrapText="1"/>
    </xf>
    <xf numFmtId="49" fontId="15" fillId="0" borderId="67" xfId="1" applyNumberFormat="1" applyFont="1" applyBorder="1" applyAlignment="1">
      <alignment vertical="center" wrapText="1"/>
    </xf>
    <xf numFmtId="49" fontId="15" fillId="0" borderId="0" xfId="1" applyNumberFormat="1" applyFont="1" applyBorder="1" applyAlignment="1">
      <alignment vertical="center" wrapText="1"/>
    </xf>
    <xf numFmtId="0" fontId="15" fillId="0" borderId="63" xfId="1" applyFont="1" applyBorder="1" applyAlignment="1">
      <alignment vertical="top" wrapText="1"/>
    </xf>
    <xf numFmtId="0" fontId="44" fillId="9" borderId="63" xfId="0" applyFont="1" applyFill="1" applyBorder="1" applyAlignment="1">
      <alignment horizontal="center" vertical="center" wrapText="1"/>
    </xf>
    <xf numFmtId="0" fontId="44" fillId="9" borderId="63" xfId="0" applyFont="1" applyFill="1" applyBorder="1" applyAlignment="1">
      <alignment horizontal="left" vertical="center" wrapText="1"/>
    </xf>
    <xf numFmtId="168" fontId="45" fillId="9" borderId="63" xfId="0" applyNumberFormat="1" applyFont="1" applyFill="1" applyBorder="1" applyAlignment="1">
      <alignment horizontal="center" vertical="center" wrapText="1"/>
    </xf>
    <xf numFmtId="0" fontId="24" fillId="0" borderId="6" xfId="2" applyFont="1" applyFill="1" applyBorder="1" applyAlignment="1">
      <alignment horizontal="left" vertical="center"/>
    </xf>
    <xf numFmtId="0" fontId="14" fillId="0" borderId="10" xfId="0" applyNumberFormat="1" applyFont="1" applyFill="1" applyBorder="1" applyAlignment="1">
      <alignment horizontal="left" vertical="center"/>
    </xf>
    <xf numFmtId="1" fontId="14" fillId="0" borderId="19" xfId="0" applyNumberFormat="1" applyFont="1" applyFill="1" applyBorder="1" applyAlignment="1">
      <alignment horizontal="left" vertical="center"/>
    </xf>
    <xf numFmtId="0" fontId="3" fillId="0" borderId="6" xfId="2" applyFont="1" applyFill="1" applyBorder="1" applyAlignment="1">
      <alignment horizontal="left" vertical="center"/>
    </xf>
    <xf numFmtId="0" fontId="30" fillId="0" borderId="6" xfId="0" applyFont="1" applyFill="1" applyBorder="1" applyAlignment="1">
      <alignment horizontal="center" vertical="center"/>
    </xf>
    <xf numFmtId="165" fontId="15" fillId="0" borderId="55" xfId="0" applyNumberFormat="1" applyFont="1" applyFill="1" applyBorder="1" applyAlignment="1">
      <alignment horizontal="center" vertical="center"/>
    </xf>
    <xf numFmtId="3" fontId="30" fillId="0" borderId="6" xfId="0" applyNumberFormat="1" applyFont="1" applyFill="1" applyBorder="1" applyAlignment="1">
      <alignment horizontal="center" vertical="center"/>
    </xf>
    <xf numFmtId="3" fontId="30" fillId="0" borderId="37" xfId="0" applyNumberFormat="1" applyFont="1" applyFill="1" applyBorder="1" applyAlignment="1">
      <alignment horizontal="center" vertical="center"/>
    </xf>
    <xf numFmtId="0" fontId="24" fillId="0" borderId="1" xfId="2" applyFont="1" applyFill="1" applyBorder="1" applyAlignment="1">
      <alignment horizontal="left" vertical="center"/>
    </xf>
    <xf numFmtId="0" fontId="14" fillId="0" borderId="8" xfId="0" applyNumberFormat="1" applyFont="1" applyFill="1" applyBorder="1" applyAlignment="1">
      <alignment horizontal="left" vertical="center"/>
    </xf>
    <xf numFmtId="1" fontId="14" fillId="0" borderId="2" xfId="0" applyNumberFormat="1" applyFont="1" applyFill="1" applyBorder="1" applyAlignment="1">
      <alignment horizontal="left" vertical="center"/>
    </xf>
    <xf numFmtId="0" fontId="30" fillId="0" borderId="16" xfId="0" applyFont="1" applyFill="1" applyBorder="1" applyAlignment="1">
      <alignment horizontal="center" vertical="center"/>
    </xf>
    <xf numFmtId="165" fontId="15" fillId="0" borderId="63" xfId="0" applyNumberFormat="1" applyFont="1" applyFill="1" applyBorder="1" applyAlignment="1">
      <alignment horizontal="center" vertical="center"/>
    </xf>
    <xf numFmtId="3" fontId="30" fillId="0" borderId="1" xfId="0" applyNumberFormat="1" applyFont="1" applyFill="1" applyBorder="1" applyAlignment="1">
      <alignment horizontal="center" vertical="center"/>
    </xf>
    <xf numFmtId="3" fontId="30" fillId="0" borderId="16" xfId="0" applyNumberFormat="1" applyFont="1" applyFill="1" applyBorder="1" applyAlignment="1">
      <alignment horizontal="center" vertical="center"/>
    </xf>
    <xf numFmtId="3" fontId="30" fillId="0" borderId="32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3" fontId="30" fillId="0" borderId="25" xfId="0" applyNumberFormat="1" applyFont="1" applyFill="1" applyBorder="1" applyAlignment="1">
      <alignment horizontal="center" vertical="center"/>
    </xf>
    <xf numFmtId="0" fontId="30" fillId="0" borderId="13" xfId="0" applyFont="1" applyFill="1" applyBorder="1" applyAlignment="1">
      <alignment horizontal="center" vertical="center"/>
    </xf>
    <xf numFmtId="3" fontId="30" fillId="0" borderId="13" xfId="0" applyNumberFormat="1" applyFont="1" applyFill="1" applyBorder="1" applyAlignment="1">
      <alignment horizontal="center" vertical="center"/>
    </xf>
    <xf numFmtId="3" fontId="30" fillId="0" borderId="30" xfId="0" applyNumberFormat="1" applyFont="1" applyFill="1" applyBorder="1" applyAlignment="1">
      <alignment horizontal="center" vertical="center"/>
    </xf>
    <xf numFmtId="0" fontId="38" fillId="10" borderId="45" xfId="0" applyFont="1" applyFill="1" applyBorder="1" applyAlignment="1">
      <alignment horizontal="center" vertical="center"/>
    </xf>
    <xf numFmtId="0" fontId="38" fillId="10" borderId="45" xfId="0" applyFont="1" applyFill="1" applyBorder="1" applyAlignment="1">
      <alignment horizontal="left" vertical="center"/>
    </xf>
    <xf numFmtId="0" fontId="38" fillId="11" borderId="45" xfId="0" applyFont="1" applyFill="1" applyBorder="1" applyAlignment="1">
      <alignment vertical="center"/>
    </xf>
    <xf numFmtId="0" fontId="46" fillId="8" borderId="46" xfId="0" applyFont="1" applyFill="1" applyBorder="1" applyAlignment="1">
      <alignment horizontal="center" vertical="center" wrapText="1"/>
    </xf>
    <xf numFmtId="168" fontId="46" fillId="8" borderId="46" xfId="74" applyNumberFormat="1" applyFont="1" applyFill="1" applyBorder="1" applyAlignment="1">
      <alignment horizontal="left" vertical="center"/>
    </xf>
    <xf numFmtId="0" fontId="46" fillId="8" borderId="45" xfId="0" applyFont="1" applyFill="1" applyBorder="1" applyAlignment="1">
      <alignment horizontal="center" vertical="center" wrapText="1"/>
    </xf>
    <xf numFmtId="0" fontId="45" fillId="8" borderId="45" xfId="0" applyFont="1" applyFill="1" applyBorder="1" applyAlignment="1">
      <alignment horizontal="center" vertical="center" wrapText="1"/>
    </xf>
    <xf numFmtId="49" fontId="15" fillId="6" borderId="67" xfId="1" applyNumberFormat="1" applyFont="1" applyFill="1" applyBorder="1" applyAlignment="1">
      <alignment vertical="center" wrapText="1"/>
    </xf>
    <xf numFmtId="0" fontId="46" fillId="8" borderId="63" xfId="0" applyFont="1" applyFill="1" applyBorder="1" applyAlignment="1">
      <alignment horizontal="center" vertical="center" wrapText="1"/>
    </xf>
    <xf numFmtId="166" fontId="46" fillId="10" borderId="63" xfId="0" applyNumberFormat="1" applyFont="1" applyFill="1" applyBorder="1" applyAlignment="1">
      <alignment horizontal="center" vertical="center"/>
    </xf>
    <xf numFmtId="168" fontId="46" fillId="8" borderId="63" xfId="74" applyNumberFormat="1" applyFont="1" applyFill="1" applyBorder="1" applyAlignment="1">
      <alignment horizontal="left" vertical="center"/>
    </xf>
    <xf numFmtId="0" fontId="45" fillId="8" borderId="63" xfId="0" applyFont="1" applyFill="1" applyBorder="1" applyAlignment="1">
      <alignment horizontal="center" vertical="center" wrapText="1"/>
    </xf>
    <xf numFmtId="0" fontId="46" fillId="8" borderId="63" xfId="0" applyFont="1" applyFill="1" applyBorder="1" applyAlignment="1">
      <alignment horizontal="right" vertical="center" wrapText="1"/>
    </xf>
    <xf numFmtId="0" fontId="24" fillId="0" borderId="3" xfId="2" applyFont="1" applyFill="1" applyBorder="1" applyAlignment="1">
      <alignment horizontal="left" vertical="center"/>
    </xf>
    <xf numFmtId="0" fontId="14" fillId="0" borderId="73" xfId="0" applyNumberFormat="1" applyFont="1" applyFill="1" applyBorder="1" applyAlignment="1">
      <alignment horizontal="left" vertical="center"/>
    </xf>
    <xf numFmtId="0" fontId="0" fillId="0" borderId="65" xfId="0" applyFill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30" fillId="0" borderId="58" xfId="0" applyFont="1" applyFill="1" applyBorder="1" applyAlignment="1">
      <alignment horizontal="center" vertical="center"/>
    </xf>
    <xf numFmtId="165" fontId="41" fillId="0" borderId="58" xfId="0" applyNumberFormat="1" applyFont="1" applyFill="1" applyBorder="1" applyAlignment="1">
      <alignment horizontal="center" vertical="center"/>
    </xf>
    <xf numFmtId="3" fontId="30" fillId="0" borderId="3" xfId="0" applyNumberFormat="1" applyFont="1" applyFill="1" applyBorder="1" applyAlignment="1">
      <alignment horizontal="center" vertical="center"/>
    </xf>
    <xf numFmtId="3" fontId="30" fillId="0" borderId="58" xfId="0" applyNumberFormat="1" applyFont="1" applyFill="1" applyBorder="1" applyAlignment="1">
      <alignment horizontal="center" vertical="center"/>
    </xf>
    <xf numFmtId="3" fontId="30" fillId="0" borderId="62" xfId="0" applyNumberFormat="1" applyFont="1" applyFill="1" applyBorder="1" applyAlignment="1">
      <alignment horizontal="center" vertical="center"/>
    </xf>
    <xf numFmtId="0" fontId="30" fillId="0" borderId="3" xfId="0" applyFont="1" applyFill="1" applyBorder="1" applyAlignment="1">
      <alignment horizontal="center" vertical="center"/>
    </xf>
    <xf numFmtId="0" fontId="42" fillId="0" borderId="0" xfId="0" applyFont="1" applyFill="1" applyAlignment="1">
      <alignment horizontal="left"/>
    </xf>
    <xf numFmtId="0" fontId="14" fillId="0" borderId="66" xfId="0" applyNumberFormat="1" applyFont="1" applyFill="1" applyBorder="1" applyAlignment="1">
      <alignment horizontal="left" vertical="center"/>
    </xf>
    <xf numFmtId="0" fontId="43" fillId="0" borderId="63" xfId="0" applyFont="1" applyFill="1" applyBorder="1" applyAlignment="1">
      <alignment horizontal="left" vertical="center"/>
    </xf>
    <xf numFmtId="1" fontId="14" fillId="0" borderId="50" xfId="0" applyNumberFormat="1" applyFont="1" applyFill="1" applyBorder="1" applyAlignment="1">
      <alignment horizontal="left" vertical="center"/>
    </xf>
    <xf numFmtId="0" fontId="14" fillId="0" borderId="18" xfId="0" applyNumberFormat="1" applyFont="1" applyFill="1" applyBorder="1" applyAlignment="1">
      <alignment horizontal="left" vertical="center"/>
    </xf>
    <xf numFmtId="0" fontId="3" fillId="0" borderId="58" xfId="2" applyFont="1" applyFill="1" applyBorder="1" applyAlignment="1">
      <alignment horizontal="left" vertical="center"/>
    </xf>
    <xf numFmtId="165" fontId="15" fillId="0" borderId="65" xfId="0" applyNumberFormat="1" applyFont="1" applyFill="1" applyBorder="1" applyAlignment="1">
      <alignment horizontal="center" vertical="center"/>
    </xf>
    <xf numFmtId="49" fontId="15" fillId="0" borderId="55" xfId="1" applyNumberFormat="1" applyFont="1" applyBorder="1" applyAlignment="1">
      <alignment vertical="center" wrapText="1"/>
    </xf>
    <xf numFmtId="0" fontId="24" fillId="0" borderId="63" xfId="2" applyFont="1" applyFill="1" applyBorder="1" applyAlignment="1">
      <alignment horizontal="left" vertical="center"/>
    </xf>
    <xf numFmtId="0" fontId="14" fillId="0" borderId="20" xfId="0" applyNumberFormat="1" applyFont="1" applyFill="1" applyBorder="1" applyAlignment="1">
      <alignment horizontal="left" vertical="center"/>
    </xf>
    <xf numFmtId="0" fontId="24" fillId="0" borderId="65" xfId="2" applyFont="1" applyFill="1" applyBorder="1" applyAlignment="1">
      <alignment horizontal="left" vertical="center"/>
    </xf>
    <xf numFmtId="0" fontId="14" fillId="0" borderId="77" xfId="0" applyNumberFormat="1" applyFont="1" applyFill="1" applyBorder="1" applyAlignment="1">
      <alignment horizontal="left" vertical="center"/>
    </xf>
    <xf numFmtId="3" fontId="30" fillId="0" borderId="41" xfId="0" applyNumberFormat="1" applyFont="1" applyFill="1" applyBorder="1" applyAlignment="1">
      <alignment horizontal="center" vertical="center"/>
    </xf>
    <xf numFmtId="0" fontId="38" fillId="10" borderId="48" xfId="0" applyFont="1" applyFill="1" applyBorder="1" applyAlignment="1">
      <alignment horizontal="left" vertical="center"/>
    </xf>
    <xf numFmtId="0" fontId="38" fillId="10" borderId="0" xfId="0" applyFont="1" applyFill="1" applyBorder="1" applyAlignment="1">
      <alignment horizontal="center" vertical="center"/>
    </xf>
    <xf numFmtId="0" fontId="38" fillId="10" borderId="0" xfId="0" applyFont="1" applyFill="1" applyBorder="1" applyAlignment="1">
      <alignment horizontal="left" vertical="center"/>
    </xf>
    <xf numFmtId="0" fontId="38" fillId="11" borderId="0" xfId="0" applyFont="1" applyFill="1" applyBorder="1" applyAlignment="1">
      <alignment vertical="center"/>
    </xf>
    <xf numFmtId="0" fontId="46" fillId="8" borderId="78" xfId="0" applyFont="1" applyFill="1" applyBorder="1" applyAlignment="1">
      <alignment horizontal="center" vertical="center" wrapText="1"/>
    </xf>
    <xf numFmtId="166" fontId="46" fillId="10" borderId="23" xfId="0" applyNumberFormat="1" applyFont="1" applyFill="1" applyBorder="1" applyAlignment="1">
      <alignment horizontal="center" vertical="center"/>
    </xf>
    <xf numFmtId="168" fontId="46" fillId="8" borderId="78" xfId="74" applyNumberFormat="1" applyFont="1" applyFill="1" applyBorder="1" applyAlignment="1">
      <alignment horizontal="left" vertical="center"/>
    </xf>
    <xf numFmtId="0" fontId="46" fillId="8" borderId="0" xfId="0" applyFont="1" applyFill="1" applyBorder="1" applyAlignment="1">
      <alignment horizontal="center" vertical="center" wrapText="1"/>
    </xf>
    <xf numFmtId="0" fontId="45" fillId="8" borderId="0" xfId="0" applyFont="1" applyFill="1" applyBorder="1" applyAlignment="1">
      <alignment horizontal="center" vertical="center" wrapText="1"/>
    </xf>
    <xf numFmtId="0" fontId="46" fillId="8" borderId="0" xfId="0" applyFont="1" applyFill="1" applyBorder="1" applyAlignment="1">
      <alignment horizontal="right" vertical="center" wrapText="1"/>
    </xf>
    <xf numFmtId="0" fontId="14" fillId="0" borderId="1" xfId="2" applyFont="1" applyFill="1" applyBorder="1" applyAlignment="1">
      <alignment horizontal="left" vertical="center"/>
    </xf>
    <xf numFmtId="3" fontId="31" fillId="0" borderId="6" xfId="0" applyNumberFormat="1" applyFont="1" applyFill="1" applyBorder="1" applyAlignment="1">
      <alignment horizontal="center" vertical="center"/>
    </xf>
    <xf numFmtId="0" fontId="14" fillId="0" borderId="3" xfId="2" applyFont="1" applyFill="1" applyBorder="1" applyAlignment="1">
      <alignment horizontal="left" vertical="center"/>
    </xf>
    <xf numFmtId="3" fontId="31" fillId="0" borderId="79" xfId="0" applyNumberFormat="1" applyFont="1" applyFill="1" applyBorder="1" applyAlignment="1">
      <alignment horizontal="center" vertical="center"/>
    </xf>
    <xf numFmtId="0" fontId="14" fillId="0" borderId="6" xfId="2" applyFont="1" applyFill="1" applyBorder="1" applyAlignment="1">
      <alignment horizontal="left" vertical="center"/>
    </xf>
    <xf numFmtId="0" fontId="30" fillId="0" borderId="7" xfId="0" applyFont="1" applyFill="1" applyBorder="1" applyAlignment="1">
      <alignment horizontal="left" vertical="center"/>
    </xf>
    <xf numFmtId="0" fontId="30" fillId="0" borderId="6" xfId="2" applyFont="1" applyFill="1" applyBorder="1" applyAlignment="1">
      <alignment horizontal="left" vertical="center"/>
    </xf>
    <xf numFmtId="0" fontId="30" fillId="0" borderId="1" xfId="2" applyFont="1" applyFill="1" applyBorder="1" applyAlignment="1">
      <alignment horizontal="left" vertical="center"/>
    </xf>
    <xf numFmtId="0" fontId="30" fillId="0" borderId="13" xfId="2" applyFont="1" applyFill="1" applyBorder="1" applyAlignment="1">
      <alignment horizontal="left" vertical="center"/>
    </xf>
    <xf numFmtId="0" fontId="30" fillId="0" borderId="16" xfId="2" applyFont="1" applyFill="1" applyBorder="1" applyAlignment="1">
      <alignment horizontal="left" vertical="center"/>
    </xf>
    <xf numFmtId="0" fontId="14" fillId="0" borderId="13" xfId="2" applyFont="1" applyFill="1" applyBorder="1" applyAlignment="1">
      <alignment horizontal="left" vertical="center"/>
    </xf>
    <xf numFmtId="0" fontId="30" fillId="0" borderId="11" xfId="0" applyFont="1" applyFill="1" applyBorder="1" applyAlignment="1">
      <alignment horizontal="left" vertical="center"/>
    </xf>
    <xf numFmtId="0" fontId="14" fillId="0" borderId="12" xfId="0" applyNumberFormat="1" applyFont="1" applyFill="1" applyBorder="1" applyAlignment="1">
      <alignment horizontal="left" vertical="center"/>
    </xf>
    <xf numFmtId="0" fontId="14" fillId="0" borderId="42" xfId="2" applyFont="1" applyFill="1" applyBorder="1" applyAlignment="1">
      <alignment horizontal="left" vertical="center"/>
    </xf>
    <xf numFmtId="0" fontId="30" fillId="0" borderId="42" xfId="0" applyFont="1" applyFill="1" applyBorder="1" applyAlignment="1">
      <alignment horizontal="center" vertical="center"/>
    </xf>
    <xf numFmtId="3" fontId="30" fillId="0" borderId="42" xfId="0" applyNumberFormat="1" applyFont="1" applyFill="1" applyBorder="1" applyAlignment="1">
      <alignment horizontal="center" vertical="center"/>
    </xf>
    <xf numFmtId="3" fontId="30" fillId="0" borderId="43" xfId="0" applyNumberFormat="1" applyFont="1" applyFill="1" applyBorder="1" applyAlignment="1">
      <alignment horizontal="center" vertical="center"/>
    </xf>
    <xf numFmtId="0" fontId="14" fillId="0" borderId="51" xfId="0" applyFont="1" applyFill="1" applyBorder="1" applyAlignment="1">
      <alignment horizontal="center" vertical="center"/>
    </xf>
    <xf numFmtId="0" fontId="14" fillId="0" borderId="51" xfId="0" applyFont="1" applyFill="1" applyBorder="1" applyAlignment="1">
      <alignment horizontal="left" vertical="center"/>
    </xf>
    <xf numFmtId="1" fontId="14" fillId="0" borderId="51" xfId="0" applyNumberFormat="1" applyFont="1" applyFill="1" applyBorder="1" applyAlignment="1">
      <alignment horizontal="left" vertical="center"/>
    </xf>
    <xf numFmtId="0" fontId="14" fillId="0" borderId="51" xfId="2" applyFont="1" applyFill="1" applyBorder="1" applyAlignment="1">
      <alignment horizontal="left" vertical="center"/>
    </xf>
    <xf numFmtId="3" fontId="14" fillId="0" borderId="51" xfId="0" applyNumberFormat="1" applyFont="1" applyFill="1" applyBorder="1" applyAlignment="1">
      <alignment horizontal="center" vertical="center"/>
    </xf>
    <xf numFmtId="0" fontId="30" fillId="0" borderId="51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left" vertical="center"/>
    </xf>
    <xf numFmtId="0" fontId="14" fillId="0" borderId="19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6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3" fontId="14" fillId="0" borderId="6" xfId="0" applyNumberFormat="1" applyFont="1" applyFill="1" applyBorder="1" applyAlignment="1">
      <alignment horizontal="center" vertical="center"/>
    </xf>
    <xf numFmtId="3" fontId="14" fillId="0" borderId="1" xfId="0" applyNumberFormat="1" applyFont="1" applyFill="1" applyBorder="1" applyAlignment="1">
      <alignment horizontal="center" vertical="center"/>
    </xf>
    <xf numFmtId="0" fontId="14" fillId="0" borderId="63" xfId="0" applyFont="1" applyFill="1" applyBorder="1" applyAlignment="1">
      <alignment horizontal="center" vertical="center"/>
    </xf>
    <xf numFmtId="0" fontId="14" fillId="0" borderId="71" xfId="0" applyFont="1" applyFill="1" applyBorder="1" applyAlignment="1">
      <alignment horizontal="left" vertical="center"/>
    </xf>
    <xf numFmtId="165" fontId="30" fillId="0" borderId="1" xfId="0" applyNumberFormat="1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left" vertical="center"/>
    </xf>
    <xf numFmtId="1" fontId="14" fillId="0" borderId="6" xfId="0" applyNumberFormat="1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1" fontId="14" fillId="0" borderId="1" xfId="0" applyNumberFormat="1" applyFont="1" applyFill="1" applyBorder="1" applyAlignment="1">
      <alignment horizontal="left" vertical="center"/>
    </xf>
    <xf numFmtId="0" fontId="14" fillId="0" borderId="8" xfId="0" applyFont="1" applyFill="1" applyBorder="1" applyAlignment="1">
      <alignment horizontal="left" vertical="center"/>
    </xf>
    <xf numFmtId="165" fontId="15" fillId="0" borderId="13" xfId="0" applyNumberFormat="1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left" vertical="center"/>
    </xf>
    <xf numFmtId="0" fontId="30" fillId="0" borderId="14" xfId="0" applyFont="1" applyFill="1" applyBorder="1" applyAlignment="1">
      <alignment horizontal="left" vertical="center"/>
    </xf>
    <xf numFmtId="0" fontId="14" fillId="0" borderId="15" xfId="0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left" vertical="center"/>
    </xf>
    <xf numFmtId="0" fontId="30" fillId="0" borderId="9" xfId="0" applyFont="1" applyFill="1" applyBorder="1" applyAlignment="1">
      <alignment horizontal="left" vertical="center"/>
    </xf>
    <xf numFmtId="0" fontId="14" fillId="0" borderId="10" xfId="0" applyFont="1" applyFill="1" applyBorder="1" applyAlignment="1">
      <alignment horizontal="left" vertical="center"/>
    </xf>
    <xf numFmtId="0" fontId="14" fillId="0" borderId="12" xfId="0" applyFont="1" applyFill="1" applyBorder="1" applyAlignment="1">
      <alignment horizontal="left" vertical="center"/>
    </xf>
    <xf numFmtId="0" fontId="38" fillId="10" borderId="40" xfId="0" applyFont="1" applyFill="1" applyBorder="1" applyAlignment="1">
      <alignment horizontal="left" vertical="center"/>
    </xf>
    <xf numFmtId="166" fontId="46" fillId="10" borderId="4" xfId="0" applyNumberFormat="1" applyFont="1" applyFill="1" applyBorder="1" applyAlignment="1">
      <alignment horizontal="center" vertical="center"/>
    </xf>
    <xf numFmtId="0" fontId="46" fillId="8" borderId="49" xfId="0" applyFont="1" applyFill="1" applyBorder="1" applyAlignment="1">
      <alignment horizontal="right" vertical="center" wrapText="1"/>
    </xf>
    <xf numFmtId="0" fontId="38" fillId="10" borderId="33" xfId="0" applyFont="1" applyFill="1" applyBorder="1" applyAlignment="1">
      <alignment horizontal="left" vertical="center"/>
    </xf>
    <xf numFmtId="166" fontId="46" fillId="10" borderId="72" xfId="0" applyNumberFormat="1" applyFont="1" applyFill="1" applyBorder="1" applyAlignment="1">
      <alignment horizontal="center" vertical="center"/>
    </xf>
    <xf numFmtId="0" fontId="46" fillId="8" borderId="81" xfId="0" applyFont="1" applyFill="1" applyBorder="1" applyAlignment="1">
      <alignment horizontal="right" vertical="center" wrapText="1"/>
    </xf>
    <xf numFmtId="165" fontId="30" fillId="0" borderId="6" xfId="0" applyNumberFormat="1" applyFont="1" applyFill="1" applyBorder="1" applyAlignment="1">
      <alignment horizontal="center" vertical="center"/>
    </xf>
    <xf numFmtId="0" fontId="46" fillId="8" borderId="5" xfId="0" applyFont="1" applyFill="1" applyBorder="1" applyAlignment="1">
      <alignment horizontal="center" vertical="center" wrapText="1"/>
    </xf>
    <xf numFmtId="165" fontId="15" fillId="0" borderId="82" xfId="0" applyNumberFormat="1" applyFont="1" applyFill="1" applyBorder="1" applyAlignment="1">
      <alignment horizontal="center" vertical="center"/>
    </xf>
    <xf numFmtId="0" fontId="14" fillId="0" borderId="83" xfId="0" applyFont="1" applyFill="1" applyBorder="1" applyAlignment="1">
      <alignment horizontal="center" vertical="center"/>
    </xf>
    <xf numFmtId="0" fontId="14" fillId="0" borderId="84" xfId="0" applyFont="1" applyFill="1" applyBorder="1" applyAlignment="1">
      <alignment horizontal="left" vertical="center"/>
    </xf>
    <xf numFmtId="1" fontId="14" fillId="0" borderId="83" xfId="0" applyNumberFormat="1" applyFont="1" applyFill="1" applyBorder="1" applyAlignment="1">
      <alignment horizontal="left" vertical="center"/>
    </xf>
    <xf numFmtId="0" fontId="14" fillId="0" borderId="83" xfId="2" applyFont="1" applyFill="1" applyBorder="1" applyAlignment="1">
      <alignment horizontal="left" vertical="center"/>
    </xf>
    <xf numFmtId="165" fontId="15" fillId="0" borderId="83" xfId="0" applyNumberFormat="1" applyFont="1" applyFill="1" applyBorder="1" applyAlignment="1">
      <alignment horizontal="center" vertical="center"/>
    </xf>
    <xf numFmtId="3" fontId="14" fillId="0" borderId="83" xfId="0" applyNumberFormat="1" applyFont="1" applyFill="1" applyBorder="1" applyAlignment="1">
      <alignment horizontal="center" vertical="center"/>
    </xf>
    <xf numFmtId="0" fontId="30" fillId="0" borderId="83" xfId="0" applyFont="1" applyFill="1" applyBorder="1" applyAlignment="1">
      <alignment horizontal="center" vertical="center"/>
    </xf>
    <xf numFmtId="168" fontId="46" fillId="8" borderId="5" xfId="74" applyNumberFormat="1" applyFont="1" applyFill="1" applyBorder="1" applyAlignment="1">
      <alignment horizontal="left" vertical="center"/>
    </xf>
    <xf numFmtId="0" fontId="14" fillId="0" borderId="83" xfId="0" applyFont="1" applyFill="1" applyBorder="1" applyAlignment="1">
      <alignment horizontal="left" vertical="center"/>
    </xf>
    <xf numFmtId="0" fontId="14" fillId="0" borderId="50" xfId="0" applyFont="1" applyFill="1" applyBorder="1" applyAlignment="1">
      <alignment horizontal="center" vertical="center"/>
    </xf>
    <xf numFmtId="0" fontId="14" fillId="0" borderId="50" xfId="0" applyFont="1" applyFill="1" applyBorder="1" applyAlignment="1">
      <alignment horizontal="left" vertical="center"/>
    </xf>
    <xf numFmtId="1" fontId="14" fillId="0" borderId="47" xfId="0" applyNumberFormat="1" applyFont="1" applyFill="1" applyBorder="1" applyAlignment="1">
      <alignment horizontal="left" vertical="center"/>
    </xf>
    <xf numFmtId="0" fontId="14" fillId="0" borderId="58" xfId="2" applyFont="1" applyFill="1" applyBorder="1" applyAlignment="1">
      <alignment horizontal="left" vertical="center"/>
    </xf>
    <xf numFmtId="0" fontId="14" fillId="0" borderId="65" xfId="0" applyFont="1" applyFill="1" applyBorder="1" applyAlignment="1">
      <alignment horizontal="center" vertical="center"/>
    </xf>
    <xf numFmtId="3" fontId="14" fillId="0" borderId="65" xfId="0" applyNumberFormat="1" applyFont="1" applyFill="1" applyBorder="1" applyAlignment="1">
      <alignment horizontal="center" vertical="center"/>
    </xf>
    <xf numFmtId="0" fontId="30" fillId="0" borderId="65" xfId="0" applyFont="1" applyFill="1" applyBorder="1" applyAlignment="1">
      <alignment horizontal="center" vertical="center"/>
    </xf>
    <xf numFmtId="0" fontId="44" fillId="9" borderId="83" xfId="0" applyFont="1" applyFill="1" applyBorder="1" applyAlignment="1">
      <alignment horizontal="center" vertical="center" wrapText="1"/>
    </xf>
    <xf numFmtId="0" fontId="44" fillId="9" borderId="83" xfId="0" applyFont="1" applyFill="1" applyBorder="1" applyAlignment="1">
      <alignment horizontal="left" vertical="center" wrapText="1"/>
    </xf>
    <xf numFmtId="168" fontId="45" fillId="9" borderId="83" xfId="0" applyNumberFormat="1" applyFont="1" applyFill="1" applyBorder="1" applyAlignment="1">
      <alignment horizontal="center" vertical="center" wrapText="1"/>
    </xf>
    <xf numFmtId="0" fontId="38" fillId="10" borderId="85" xfId="0" applyFont="1" applyFill="1" applyBorder="1" applyAlignment="1">
      <alignment horizontal="left" vertical="center"/>
    </xf>
    <xf numFmtId="0" fontId="38" fillId="10" borderId="86" xfId="0" applyFont="1" applyFill="1" applyBorder="1" applyAlignment="1">
      <alignment horizontal="center" vertical="center"/>
    </xf>
    <xf numFmtId="0" fontId="38" fillId="10" borderId="86" xfId="0" applyFont="1" applyFill="1" applyBorder="1" applyAlignment="1">
      <alignment horizontal="left" vertical="center"/>
    </xf>
    <xf numFmtId="0" fontId="38" fillId="11" borderId="86" xfId="0" applyFont="1" applyFill="1" applyBorder="1" applyAlignment="1">
      <alignment vertical="center"/>
    </xf>
    <xf numFmtId="0" fontId="46" fillId="8" borderId="87" xfId="0" applyFont="1" applyFill="1" applyBorder="1" applyAlignment="1">
      <alignment horizontal="center" vertical="center" wrapText="1"/>
    </xf>
    <xf numFmtId="166" fontId="46" fillId="10" borderId="88" xfId="0" applyNumberFormat="1" applyFont="1" applyFill="1" applyBorder="1" applyAlignment="1">
      <alignment horizontal="center" vertical="center"/>
    </xf>
    <xf numFmtId="168" fontId="46" fillId="8" borderId="87" xfId="74" applyNumberFormat="1" applyFont="1" applyFill="1" applyBorder="1" applyAlignment="1">
      <alignment horizontal="left" vertical="center"/>
    </xf>
    <xf numFmtId="0" fontId="46" fillId="8" borderId="86" xfId="0" applyFont="1" applyFill="1" applyBorder="1" applyAlignment="1">
      <alignment horizontal="center" vertical="center" wrapText="1"/>
    </xf>
    <xf numFmtId="0" fontId="45" fillId="8" borderId="86" xfId="0" applyFont="1" applyFill="1" applyBorder="1" applyAlignment="1">
      <alignment horizontal="center" vertical="center" wrapText="1"/>
    </xf>
    <xf numFmtId="0" fontId="46" fillId="8" borderId="89" xfId="0" applyFont="1" applyFill="1" applyBorder="1" applyAlignment="1">
      <alignment horizontal="right" vertical="center" wrapText="1"/>
    </xf>
    <xf numFmtId="0" fontId="14" fillId="0" borderId="3" xfId="0" applyFont="1" applyFill="1" applyBorder="1" applyAlignment="1">
      <alignment horizontal="center" vertical="center"/>
    </xf>
    <xf numFmtId="3" fontId="14" fillId="0" borderId="3" xfId="0" applyNumberFormat="1" applyFont="1" applyFill="1" applyBorder="1" applyAlignment="1">
      <alignment horizontal="center" vertical="center"/>
    </xf>
    <xf numFmtId="0" fontId="46" fillId="8" borderId="85" xfId="74" applyFont="1" applyFill="1" applyBorder="1" applyAlignment="1">
      <alignment horizontal="left" vertical="center"/>
    </xf>
    <xf numFmtId="0" fontId="46" fillId="8" borderId="86" xfId="74" applyFont="1" applyFill="1" applyBorder="1" applyAlignment="1">
      <alignment horizontal="center" vertical="center"/>
    </xf>
    <xf numFmtId="0" fontId="46" fillId="8" borderId="86" xfId="74" applyFont="1" applyFill="1" applyBorder="1" applyAlignment="1">
      <alignment horizontal="right" vertical="center"/>
    </xf>
    <xf numFmtId="0" fontId="47" fillId="8" borderId="90" xfId="74" applyFont="1" applyFill="1" applyBorder="1" applyAlignment="1">
      <alignment vertical="center"/>
    </xf>
    <xf numFmtId="168" fontId="46" fillId="8" borderId="87" xfId="74" applyNumberFormat="1" applyFont="1" applyFill="1" applyBorder="1" applyAlignment="1">
      <alignment horizontal="right" vertical="center"/>
    </xf>
    <xf numFmtId="0" fontId="46" fillId="8" borderId="90" xfId="77" applyNumberFormat="1" applyFont="1" applyFill="1" applyBorder="1" applyAlignment="1">
      <alignment horizontal="center" vertical="center"/>
    </xf>
    <xf numFmtId="168" fontId="46" fillId="8" borderId="89" xfId="74" applyNumberFormat="1" applyFont="1" applyFill="1" applyBorder="1" applyAlignment="1">
      <alignment horizontal="right" vertical="center"/>
    </xf>
    <xf numFmtId="0" fontId="14" fillId="0" borderId="3" xfId="0" applyFont="1" applyFill="1" applyBorder="1" applyAlignment="1">
      <alignment horizontal="left" vertical="center"/>
    </xf>
    <xf numFmtId="1" fontId="14" fillId="0" borderId="3" xfId="0" applyNumberFormat="1" applyFont="1" applyFill="1" applyBorder="1" applyAlignment="1">
      <alignment horizontal="left" vertical="center"/>
    </xf>
    <xf numFmtId="165" fontId="30" fillId="0" borderId="3" xfId="0" applyNumberFormat="1" applyFont="1" applyFill="1" applyBorder="1" applyAlignment="1">
      <alignment horizontal="center" vertical="center"/>
    </xf>
    <xf numFmtId="0" fontId="45" fillId="9" borderId="83" xfId="74" applyFont="1" applyFill="1" applyBorder="1" applyAlignment="1">
      <alignment horizontal="center" vertical="center" wrapText="1"/>
    </xf>
    <xf numFmtId="168" fontId="45" fillId="9" borderId="83" xfId="74" applyNumberFormat="1" applyFont="1" applyFill="1" applyBorder="1" applyAlignment="1">
      <alignment horizontal="center" vertical="center" wrapText="1"/>
    </xf>
    <xf numFmtId="3" fontId="45" fillId="9" borderId="83" xfId="74" applyNumberFormat="1" applyFont="1" applyFill="1" applyBorder="1" applyAlignment="1">
      <alignment horizontal="center" vertical="center" wrapText="1"/>
    </xf>
    <xf numFmtId="0" fontId="30" fillId="0" borderId="17" xfId="0" applyFont="1" applyFill="1" applyBorder="1" applyAlignment="1">
      <alignment horizontal="left" vertical="center"/>
    </xf>
    <xf numFmtId="0" fontId="14" fillId="0" borderId="77" xfId="0" applyFont="1" applyFill="1" applyBorder="1" applyAlignment="1">
      <alignment horizontal="left" vertical="center"/>
    </xf>
    <xf numFmtId="0" fontId="30" fillId="0" borderId="3" xfId="2" applyFont="1" applyFill="1" applyBorder="1" applyAlignment="1">
      <alignment horizontal="left" vertical="center"/>
    </xf>
    <xf numFmtId="165" fontId="15" fillId="0" borderId="3" xfId="0" applyNumberFormat="1" applyFont="1" applyFill="1" applyBorder="1" applyAlignment="1">
      <alignment horizontal="center" vertical="center"/>
    </xf>
    <xf numFmtId="0" fontId="38" fillId="10" borderId="91" xfId="0" applyFont="1" applyFill="1" applyBorder="1" applyAlignment="1">
      <alignment horizontal="left" vertical="center"/>
    </xf>
    <xf numFmtId="0" fontId="38" fillId="10" borderId="92" xfId="0" applyFont="1" applyFill="1" applyBorder="1" applyAlignment="1">
      <alignment horizontal="center" vertical="center"/>
    </xf>
    <xf numFmtId="0" fontId="38" fillId="10" borderId="92" xfId="0" applyFont="1" applyFill="1" applyBorder="1" applyAlignment="1">
      <alignment horizontal="left" vertical="center"/>
    </xf>
    <xf numFmtId="0" fontId="38" fillId="11" borderId="92" xfId="0" applyFont="1" applyFill="1" applyBorder="1" applyAlignment="1">
      <alignment vertical="center"/>
    </xf>
    <xf numFmtId="0" fontId="46" fillId="8" borderId="93" xfId="0" applyFont="1" applyFill="1" applyBorder="1" applyAlignment="1">
      <alignment horizontal="center" vertical="center" wrapText="1"/>
    </xf>
    <xf numFmtId="166" fontId="46" fillId="10" borderId="92" xfId="0" applyNumberFormat="1" applyFont="1" applyFill="1" applyBorder="1" applyAlignment="1">
      <alignment horizontal="center" vertical="center"/>
    </xf>
    <xf numFmtId="168" fontId="46" fillId="8" borderId="93" xfId="74" applyNumberFormat="1" applyFont="1" applyFill="1" applyBorder="1" applyAlignment="1">
      <alignment horizontal="left" vertical="center"/>
    </xf>
    <xf numFmtId="0" fontId="46" fillId="8" borderId="92" xfId="0" applyFont="1" applyFill="1" applyBorder="1" applyAlignment="1">
      <alignment horizontal="center" vertical="center" wrapText="1"/>
    </xf>
    <xf numFmtId="0" fontId="45" fillId="8" borderId="92" xfId="0" applyFont="1" applyFill="1" applyBorder="1" applyAlignment="1">
      <alignment horizontal="center" vertical="center" wrapText="1"/>
    </xf>
    <xf numFmtId="0" fontId="46" fillId="8" borderId="94" xfId="0" applyFont="1" applyFill="1" applyBorder="1" applyAlignment="1">
      <alignment horizontal="right" vertical="center" wrapText="1"/>
    </xf>
    <xf numFmtId="0" fontId="38" fillId="10" borderId="95" xfId="0" applyFont="1" applyFill="1" applyBorder="1" applyAlignment="1">
      <alignment horizontal="left" vertical="center"/>
    </xf>
    <xf numFmtId="0" fontId="38" fillId="10" borderId="96" xfId="0" applyFont="1" applyFill="1" applyBorder="1" applyAlignment="1">
      <alignment horizontal="center" vertical="center"/>
    </xf>
    <xf numFmtId="0" fontId="38" fillId="10" borderId="96" xfId="0" applyFont="1" applyFill="1" applyBorder="1" applyAlignment="1">
      <alignment horizontal="left" vertical="center"/>
    </xf>
    <xf numFmtId="0" fontId="38" fillId="11" borderId="96" xfId="0" applyFont="1" applyFill="1" applyBorder="1" applyAlignment="1">
      <alignment vertical="center"/>
    </xf>
    <xf numFmtId="0" fontId="46" fillId="8" borderId="97" xfId="0" applyFont="1" applyFill="1" applyBorder="1" applyAlignment="1">
      <alignment horizontal="center" vertical="center" wrapText="1"/>
    </xf>
    <xf numFmtId="166" fontId="46" fillId="10" borderId="96" xfId="0" applyNumberFormat="1" applyFont="1" applyFill="1" applyBorder="1" applyAlignment="1">
      <alignment horizontal="center" vertical="center"/>
    </xf>
    <xf numFmtId="168" fontId="46" fillId="8" borderId="98" xfId="74" applyNumberFormat="1" applyFont="1" applyFill="1" applyBorder="1" applyAlignment="1">
      <alignment horizontal="left" vertical="center"/>
    </xf>
    <xf numFmtId="0" fontId="46" fillId="8" borderId="96" xfId="0" applyFont="1" applyFill="1" applyBorder="1" applyAlignment="1">
      <alignment horizontal="center" vertical="center" wrapText="1"/>
    </xf>
    <xf numFmtId="0" fontId="45" fillId="8" borderId="96" xfId="0" applyFont="1" applyFill="1" applyBorder="1" applyAlignment="1">
      <alignment horizontal="center" vertical="center" wrapText="1"/>
    </xf>
    <xf numFmtId="0" fontId="46" fillId="8" borderId="99" xfId="0" applyFont="1" applyFill="1" applyBorder="1" applyAlignment="1">
      <alignment horizontal="right" vertical="center" wrapText="1"/>
    </xf>
    <xf numFmtId="166" fontId="46" fillId="10" borderId="86" xfId="0" applyNumberFormat="1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left" vertical="center"/>
    </xf>
    <xf numFmtId="168" fontId="46" fillId="8" borderId="100" xfId="74" applyNumberFormat="1" applyFont="1" applyFill="1" applyBorder="1" applyAlignment="1">
      <alignment horizontal="left" vertical="center"/>
    </xf>
    <xf numFmtId="0" fontId="46" fillId="10" borderId="85" xfId="0" applyFont="1" applyFill="1" applyBorder="1" applyAlignment="1">
      <alignment horizontal="left" vertical="center"/>
    </xf>
    <xf numFmtId="0" fontId="30" fillId="0" borderId="3" xfId="0" applyFont="1" applyFill="1" applyBorder="1" applyAlignment="1">
      <alignment horizontal="left" vertical="center"/>
    </xf>
    <xf numFmtId="1" fontId="14" fillId="0" borderId="68" xfId="0" applyNumberFormat="1" applyFont="1" applyFill="1" applyBorder="1" applyAlignment="1">
      <alignment horizontal="left" vertical="center"/>
    </xf>
    <xf numFmtId="0" fontId="30" fillId="0" borderId="63" xfId="2" applyFont="1" applyFill="1" applyBorder="1" applyAlignment="1">
      <alignment horizontal="left" vertical="center"/>
    </xf>
    <xf numFmtId="0" fontId="30" fillId="0" borderId="63" xfId="0" applyFont="1" applyFill="1" applyBorder="1" applyAlignment="1">
      <alignment horizontal="center" vertical="center"/>
    </xf>
    <xf numFmtId="165" fontId="30" fillId="0" borderId="63" xfId="0" applyNumberFormat="1" applyFont="1" applyFill="1" applyBorder="1" applyAlignment="1">
      <alignment horizontal="center" vertical="center"/>
    </xf>
    <xf numFmtId="0" fontId="30" fillId="0" borderId="50" xfId="0" applyFont="1" applyFill="1" applyBorder="1" applyAlignment="1">
      <alignment horizontal="center" vertical="center"/>
    </xf>
    <xf numFmtId="0" fontId="30" fillId="0" borderId="25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38" fillId="10" borderId="24" xfId="0" applyFont="1" applyFill="1" applyBorder="1" applyAlignment="1">
      <alignment horizontal="center" vertical="center"/>
    </xf>
    <xf numFmtId="0" fontId="38" fillId="10" borderId="24" xfId="0" applyFont="1" applyFill="1" applyBorder="1" applyAlignment="1">
      <alignment horizontal="left" vertical="center"/>
    </xf>
    <xf numFmtId="0" fontId="38" fillId="11" borderId="24" xfId="0" applyFont="1" applyFill="1" applyBorder="1" applyAlignment="1">
      <alignment vertical="center"/>
    </xf>
    <xf numFmtId="0" fontId="46" fillId="8" borderId="4" xfId="0" applyFont="1" applyFill="1" applyBorder="1" applyAlignment="1">
      <alignment horizontal="right" vertical="center" wrapText="1"/>
    </xf>
    <xf numFmtId="0" fontId="15" fillId="0" borderId="59" xfId="1" applyFont="1" applyBorder="1" applyAlignment="1">
      <alignment horizontal="left" vertical="center" wrapText="1"/>
    </xf>
    <xf numFmtId="0" fontId="30" fillId="0" borderId="6" xfId="0" applyFont="1" applyFill="1" applyBorder="1" applyAlignment="1">
      <alignment horizontal="left" vertical="center"/>
    </xf>
    <xf numFmtId="0" fontId="30" fillId="0" borderId="58" xfId="2" applyFont="1" applyFill="1" applyBorder="1" applyAlignment="1">
      <alignment horizontal="left" vertical="center"/>
    </xf>
    <xf numFmtId="165" fontId="15" fillId="0" borderId="58" xfId="0" applyNumberFormat="1" applyFont="1" applyFill="1" applyBorder="1" applyAlignment="1">
      <alignment horizontal="center" vertical="center"/>
    </xf>
    <xf numFmtId="165" fontId="30" fillId="0" borderId="58" xfId="0" applyNumberFormat="1" applyFont="1" applyFill="1" applyBorder="1" applyAlignment="1">
      <alignment horizontal="center" vertical="center"/>
    </xf>
    <xf numFmtId="0" fontId="30" fillId="0" borderId="62" xfId="0" applyFont="1" applyFill="1" applyBorder="1" applyAlignment="1">
      <alignment horizontal="center" vertical="center"/>
    </xf>
    <xf numFmtId="0" fontId="46" fillId="10" borderId="91" xfId="0" applyFont="1" applyFill="1" applyBorder="1" applyAlignment="1">
      <alignment horizontal="left" vertical="center"/>
    </xf>
    <xf numFmtId="0" fontId="38" fillId="10" borderId="101" xfId="0" applyFont="1" applyFill="1" applyBorder="1" applyAlignment="1">
      <alignment horizontal="left" vertical="center"/>
    </xf>
    <xf numFmtId="0" fontId="38" fillId="10" borderId="102" xfId="0" applyFont="1" applyFill="1" applyBorder="1" applyAlignment="1">
      <alignment horizontal="center" vertical="center"/>
    </xf>
    <xf numFmtId="0" fontId="38" fillId="10" borderId="102" xfId="0" applyFont="1" applyFill="1" applyBorder="1" applyAlignment="1">
      <alignment horizontal="left" vertical="center"/>
    </xf>
    <xf numFmtId="0" fontId="38" fillId="11" borderId="102" xfId="0" applyFont="1" applyFill="1" applyBorder="1" applyAlignment="1">
      <alignment vertical="center"/>
    </xf>
    <xf numFmtId="0" fontId="46" fillId="8" borderId="103" xfId="0" applyFont="1" applyFill="1" applyBorder="1" applyAlignment="1">
      <alignment horizontal="center" vertical="center" wrapText="1"/>
    </xf>
    <xf numFmtId="168" fontId="46" fillId="8" borderId="103" xfId="74" applyNumberFormat="1" applyFont="1" applyFill="1" applyBorder="1" applyAlignment="1">
      <alignment horizontal="left" vertical="center"/>
    </xf>
    <xf numFmtId="0" fontId="46" fillId="8" borderId="102" xfId="0" applyFont="1" applyFill="1" applyBorder="1" applyAlignment="1">
      <alignment horizontal="center" vertical="center" wrapText="1"/>
    </xf>
    <xf numFmtId="0" fontId="45" fillId="8" borderId="102" xfId="0" applyFont="1" applyFill="1" applyBorder="1" applyAlignment="1">
      <alignment horizontal="center" vertical="center" wrapText="1"/>
    </xf>
    <xf numFmtId="168" fontId="46" fillId="8" borderId="104" xfId="74" applyNumberFormat="1" applyFont="1" applyFill="1" applyBorder="1" applyAlignment="1">
      <alignment horizontal="right" vertical="center"/>
    </xf>
    <xf numFmtId="0" fontId="30" fillId="0" borderId="83" xfId="0" applyFont="1" applyFill="1" applyBorder="1" applyAlignment="1">
      <alignment horizontal="left" vertical="center"/>
    </xf>
    <xf numFmtId="1" fontId="24" fillId="0" borderId="83" xfId="0" applyNumberFormat="1" applyFont="1" applyFill="1" applyBorder="1" applyAlignment="1">
      <alignment horizontal="left" vertical="center"/>
    </xf>
    <xf numFmtId="0" fontId="30" fillId="0" borderId="83" xfId="2" applyFont="1" applyFill="1" applyBorder="1" applyAlignment="1">
      <alignment horizontal="left" vertical="center"/>
    </xf>
    <xf numFmtId="0" fontId="24" fillId="0" borderId="83" xfId="0" applyFont="1" applyFill="1" applyBorder="1" applyAlignment="1">
      <alignment horizontal="center" vertical="center"/>
    </xf>
    <xf numFmtId="3" fontId="24" fillId="0" borderId="83" xfId="0" applyNumberFormat="1" applyFont="1" applyFill="1" applyBorder="1" applyAlignment="1">
      <alignment horizontal="center" vertical="center"/>
    </xf>
    <xf numFmtId="0" fontId="30" fillId="0" borderId="63" xfId="0" applyFont="1" applyFill="1" applyBorder="1" applyAlignment="1">
      <alignment horizontal="left" vertical="center"/>
    </xf>
    <xf numFmtId="0" fontId="14" fillId="0" borderId="63" xfId="0" applyFont="1" applyFill="1" applyBorder="1" applyAlignment="1">
      <alignment horizontal="left" vertical="center"/>
    </xf>
    <xf numFmtId="1" fontId="14" fillId="0" borderId="63" xfId="0" applyNumberFormat="1" applyFont="1" applyFill="1" applyBorder="1" applyAlignment="1">
      <alignment horizontal="left" vertical="center"/>
    </xf>
    <xf numFmtId="0" fontId="24" fillId="0" borderId="63" xfId="0" applyFont="1" applyFill="1" applyBorder="1" applyAlignment="1">
      <alignment horizontal="center" vertical="center"/>
    </xf>
    <xf numFmtId="3" fontId="14" fillId="0" borderId="63" xfId="0" applyNumberFormat="1" applyFont="1" applyFill="1" applyBorder="1" applyAlignment="1">
      <alignment horizontal="center" vertical="center"/>
    </xf>
    <xf numFmtId="0" fontId="30" fillId="0" borderId="65" xfId="0" applyFont="1" applyFill="1" applyBorder="1" applyAlignment="1">
      <alignment horizontal="left" vertical="center"/>
    </xf>
    <xf numFmtId="0" fontId="14" fillId="0" borderId="65" xfId="0" applyFont="1" applyFill="1" applyBorder="1" applyAlignment="1">
      <alignment horizontal="left" vertical="center"/>
    </xf>
    <xf numFmtId="1" fontId="14" fillId="0" borderId="65" xfId="0" applyNumberFormat="1" applyFont="1" applyFill="1" applyBorder="1" applyAlignment="1">
      <alignment horizontal="left" vertical="center"/>
    </xf>
    <xf numFmtId="0" fontId="14" fillId="0" borderId="65" xfId="2" applyFont="1" applyFill="1" applyBorder="1" applyAlignment="1">
      <alignment horizontal="left" vertical="center"/>
    </xf>
    <xf numFmtId="0" fontId="24" fillId="0" borderId="65" xfId="0" applyFont="1" applyFill="1" applyBorder="1" applyAlignment="1">
      <alignment horizontal="center" vertical="center"/>
    </xf>
    <xf numFmtId="165" fontId="41" fillId="0" borderId="1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left" vertical="center"/>
    </xf>
    <xf numFmtId="0" fontId="30" fillId="0" borderId="13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1" fontId="14" fillId="0" borderId="22" xfId="0" applyNumberFormat="1" applyFont="1" applyFill="1" applyBorder="1" applyAlignment="1">
      <alignment horizontal="left" vertical="center"/>
    </xf>
    <xf numFmtId="0" fontId="30" fillId="0" borderId="22" xfId="0" applyFont="1" applyFill="1" applyBorder="1" applyAlignment="1">
      <alignment horizontal="left" vertical="center"/>
    </xf>
    <xf numFmtId="0" fontId="30" fillId="0" borderId="30" xfId="0" applyFont="1" applyFill="1" applyBorder="1" applyAlignment="1">
      <alignment horizontal="center" vertical="center"/>
    </xf>
    <xf numFmtId="0" fontId="30" fillId="0" borderId="21" xfId="0" applyFont="1" applyFill="1" applyBorder="1" applyAlignment="1">
      <alignment horizontal="left" vertical="center"/>
    </xf>
    <xf numFmtId="0" fontId="14" fillId="0" borderId="21" xfId="0" applyFont="1" applyFill="1" applyBorder="1" applyAlignment="1">
      <alignment horizontal="left" vertical="center"/>
    </xf>
    <xf numFmtId="1" fontId="14" fillId="0" borderId="21" xfId="0" applyNumberFormat="1" applyFont="1" applyFill="1" applyBorder="1" applyAlignment="1">
      <alignment horizontal="left" vertical="center"/>
    </xf>
    <xf numFmtId="0" fontId="30" fillId="0" borderId="32" xfId="0" applyFont="1" applyFill="1" applyBorder="1" applyAlignment="1">
      <alignment horizontal="center" vertical="center"/>
    </xf>
    <xf numFmtId="0" fontId="30" fillId="0" borderId="37" xfId="0" applyFont="1" applyFill="1" applyBorder="1" applyAlignment="1">
      <alignment horizontal="center" vertical="center"/>
    </xf>
    <xf numFmtId="165" fontId="41" fillId="0" borderId="3" xfId="0" applyNumberFormat="1" applyFont="1" applyFill="1" applyBorder="1" applyAlignment="1">
      <alignment horizontal="center" vertical="center"/>
    </xf>
    <xf numFmtId="0" fontId="15" fillId="0" borderId="59" xfId="1" applyFont="1" applyBorder="1" applyAlignment="1">
      <alignment horizontal="left" vertical="top" wrapText="1"/>
    </xf>
    <xf numFmtId="165" fontId="41" fillId="0" borderId="6" xfId="0" applyNumberFormat="1" applyFont="1" applyFill="1" applyBorder="1" applyAlignment="1">
      <alignment horizontal="center" vertical="center"/>
    </xf>
    <xf numFmtId="0" fontId="48" fillId="11" borderId="85" xfId="0" applyFont="1" applyFill="1" applyBorder="1" applyAlignment="1">
      <alignment horizontal="left" vertical="center"/>
    </xf>
    <xf numFmtId="0" fontId="49" fillId="11" borderId="86" xfId="0" applyFont="1" applyFill="1" applyBorder="1" applyAlignment="1">
      <alignment horizontal="center" vertical="center"/>
    </xf>
    <xf numFmtId="0" fontId="49" fillId="11" borderId="86" xfId="0" applyFont="1" applyFill="1" applyBorder="1" applyAlignment="1">
      <alignment horizontal="left" vertical="center"/>
    </xf>
    <xf numFmtId="0" fontId="3" fillId="12" borderId="86" xfId="0" applyFont="1" applyFill="1" applyBorder="1"/>
    <xf numFmtId="0" fontId="3" fillId="12" borderId="88" xfId="0" applyFont="1" applyFill="1" applyBorder="1"/>
    <xf numFmtId="0" fontId="3" fillId="12" borderId="89" xfId="0" applyFont="1" applyFill="1" applyBorder="1"/>
    <xf numFmtId="0" fontId="50" fillId="12" borderId="85" xfId="0" applyFont="1" applyFill="1" applyBorder="1" applyAlignment="1">
      <alignment horizontal="left" vertical="center"/>
    </xf>
    <xf numFmtId="0" fontId="49" fillId="12" borderId="89" xfId="0" applyFont="1" applyFill="1" applyBorder="1" applyAlignment="1">
      <alignment horizontal="center" vertical="center"/>
    </xf>
    <xf numFmtId="0" fontId="51" fillId="9" borderId="63" xfId="2" applyFont="1" applyFill="1" applyBorder="1" applyAlignment="1">
      <alignment horizontal="center" vertical="center" wrapText="1"/>
    </xf>
    <xf numFmtId="0" fontId="30" fillId="0" borderId="79" xfId="0" applyFont="1" applyFill="1" applyBorder="1" applyAlignment="1">
      <alignment horizontal="center" vertical="center"/>
    </xf>
    <xf numFmtId="3" fontId="30" fillId="0" borderId="79" xfId="0" applyNumberFormat="1" applyFont="1" applyFill="1" applyBorder="1" applyAlignment="1">
      <alignment horizontal="center" vertical="center"/>
    </xf>
    <xf numFmtId="3" fontId="30" fillId="0" borderId="80" xfId="0" applyNumberFormat="1" applyFont="1" applyFill="1" applyBorder="1" applyAlignment="1">
      <alignment horizontal="center" vertical="center"/>
    </xf>
    <xf numFmtId="0" fontId="38" fillId="10" borderId="74" xfId="0" applyFont="1" applyFill="1" applyBorder="1" applyAlignment="1">
      <alignment horizontal="left" vertical="center"/>
    </xf>
    <xf numFmtId="0" fontId="38" fillId="10" borderId="75" xfId="0" applyFont="1" applyFill="1" applyBorder="1" applyAlignment="1">
      <alignment horizontal="left" vertical="center"/>
    </xf>
    <xf numFmtId="0" fontId="38" fillId="10" borderId="71" xfId="0" applyFont="1" applyFill="1" applyBorder="1" applyAlignment="1">
      <alignment horizontal="left" vertical="center"/>
    </xf>
    <xf numFmtId="0" fontId="24" fillId="0" borderId="59" xfId="2" applyFont="1" applyFill="1" applyBorder="1" applyAlignment="1">
      <alignment horizontal="left" vertical="center"/>
    </xf>
    <xf numFmtId="0" fontId="24" fillId="0" borderId="9" xfId="2" applyFont="1" applyFill="1" applyBorder="1" applyAlignment="1">
      <alignment horizontal="left" vertical="center"/>
    </xf>
    <xf numFmtId="3" fontId="30" fillId="0" borderId="62" xfId="0" applyNumberFormat="1" applyFont="1" applyFill="1" applyBorder="1" applyAlignment="1">
      <alignment horizontal="center" vertical="center"/>
    </xf>
    <xf numFmtId="0" fontId="0" fillId="0" borderId="37" xfId="0" applyFill="1" applyBorder="1" applyAlignment="1">
      <alignment horizontal="center" vertical="center"/>
    </xf>
    <xf numFmtId="0" fontId="30" fillId="0" borderId="59" xfId="0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30" fillId="0" borderId="58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14" fillId="0" borderId="76" xfId="0" applyNumberFormat="1" applyFont="1" applyFill="1" applyBorder="1" applyAlignment="1">
      <alignment horizontal="left" vertical="center"/>
    </xf>
    <xf numFmtId="0" fontId="0" fillId="0" borderId="64" xfId="0" applyFill="1" applyBorder="1" applyAlignment="1">
      <alignment horizontal="left" vertical="center"/>
    </xf>
    <xf numFmtId="0" fontId="0" fillId="0" borderId="67" xfId="0" applyFill="1" applyBorder="1" applyAlignment="1">
      <alignment horizontal="left" vertical="center"/>
    </xf>
    <xf numFmtId="0" fontId="0" fillId="0" borderId="55" xfId="0" applyFill="1" applyBorder="1" applyAlignment="1">
      <alignment horizontal="left" vertical="center"/>
    </xf>
    <xf numFmtId="0" fontId="3" fillId="0" borderId="47" xfId="2" applyFont="1" applyFill="1" applyBorder="1" applyAlignment="1">
      <alignment horizontal="left" vertical="center"/>
    </xf>
    <xf numFmtId="0" fontId="3" fillId="0" borderId="19" xfId="2" applyFont="1" applyFill="1" applyBorder="1" applyAlignment="1">
      <alignment horizontal="left" vertical="center"/>
    </xf>
    <xf numFmtId="3" fontId="30" fillId="0" borderId="58" xfId="0" applyNumberFormat="1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/>
    </xf>
    <xf numFmtId="165" fontId="15" fillId="0" borderId="65" xfId="0" applyNumberFormat="1" applyFont="1" applyFill="1" applyBorder="1" applyAlignment="1">
      <alignment horizontal="center" vertical="center"/>
    </xf>
    <xf numFmtId="165" fontId="15" fillId="0" borderId="67" xfId="0" applyNumberFormat="1" applyFont="1" applyFill="1" applyBorder="1" applyAlignment="1">
      <alignment horizontal="center" vertical="center"/>
    </xf>
    <xf numFmtId="3" fontId="30" fillId="0" borderId="17" xfId="0" applyNumberFormat="1" applyFont="1" applyFill="1" applyBorder="1" applyAlignment="1">
      <alignment horizontal="center" vertical="center"/>
    </xf>
    <xf numFmtId="3" fontId="30" fillId="0" borderId="59" xfId="0" applyNumberFormat="1" applyFont="1" applyFill="1" applyBorder="1" applyAlignment="1">
      <alignment horizontal="center" vertical="center"/>
    </xf>
    <xf numFmtId="3" fontId="30" fillId="0" borderId="3" xfId="0" applyNumberFormat="1" applyFont="1" applyFill="1" applyBorder="1" applyAlignment="1">
      <alignment horizontal="center" vertical="center"/>
    </xf>
    <xf numFmtId="3" fontId="30" fillId="0" borderId="41" xfId="0" applyNumberFormat="1" applyFont="1" applyFill="1" applyBorder="1" applyAlignment="1">
      <alignment horizontal="center" vertical="center"/>
    </xf>
    <xf numFmtId="0" fontId="30" fillId="0" borderId="17" xfId="0" applyFont="1" applyFill="1" applyBorder="1" applyAlignment="1">
      <alignment horizontal="center" vertical="center"/>
    </xf>
    <xf numFmtId="0" fontId="30" fillId="0" borderId="3" xfId="0" applyFont="1" applyFill="1" applyBorder="1" applyAlignment="1">
      <alignment horizontal="center" vertical="center"/>
    </xf>
    <xf numFmtId="0" fontId="16" fillId="7" borderId="33" xfId="0" applyFont="1" applyFill="1" applyBorder="1" applyAlignment="1">
      <alignment horizontal="left" vertical="center" wrapText="1"/>
    </xf>
    <xf numFmtId="0" fontId="16" fillId="7" borderId="0" xfId="0" applyFont="1" applyFill="1" applyBorder="1" applyAlignment="1">
      <alignment horizontal="left" vertical="center" wrapText="1"/>
    </xf>
    <xf numFmtId="165" fontId="15" fillId="0" borderId="55" xfId="0" applyNumberFormat="1" applyFont="1" applyFill="1" applyBorder="1" applyAlignment="1">
      <alignment horizontal="center" vertical="center"/>
    </xf>
    <xf numFmtId="3" fontId="30" fillId="0" borderId="9" xfId="0" applyNumberFormat="1" applyFont="1" applyFill="1" applyBorder="1" applyAlignment="1">
      <alignment horizontal="center" vertical="center"/>
    </xf>
    <xf numFmtId="3" fontId="30" fillId="0" borderId="6" xfId="0" applyNumberFormat="1" applyFont="1" applyFill="1" applyBorder="1" applyAlignment="1">
      <alignment horizontal="center" vertical="center"/>
    </xf>
    <xf numFmtId="3" fontId="30" fillId="0" borderId="37" xfId="0" applyNumberFormat="1" applyFont="1" applyFill="1" applyBorder="1" applyAlignment="1">
      <alignment horizontal="center" vertical="center"/>
    </xf>
    <xf numFmtId="0" fontId="24" fillId="0" borderId="17" xfId="2" applyFont="1" applyFill="1" applyBorder="1" applyAlignment="1">
      <alignment horizontal="left" vertical="center"/>
    </xf>
    <xf numFmtId="0" fontId="14" fillId="0" borderId="57" xfId="0" applyNumberFormat="1" applyFont="1" applyFill="1" applyBorder="1" applyAlignment="1">
      <alignment horizontal="left" vertical="center"/>
    </xf>
    <xf numFmtId="0" fontId="14" fillId="0" borderId="60" xfId="0" applyNumberFormat="1" applyFont="1" applyFill="1" applyBorder="1" applyAlignment="1">
      <alignment horizontal="left" vertical="center"/>
    </xf>
    <xf numFmtId="1" fontId="14" fillId="0" borderId="70" xfId="0" applyNumberFormat="1" applyFont="1" applyFill="1" applyBorder="1" applyAlignment="1">
      <alignment horizontal="left" vertical="center"/>
    </xf>
    <xf numFmtId="1" fontId="14" fillId="0" borderId="61" xfId="0" applyNumberFormat="1" applyFont="1" applyFill="1" applyBorder="1" applyAlignment="1">
      <alignment horizontal="left" vertical="center"/>
    </xf>
    <xf numFmtId="0" fontId="3" fillId="0" borderId="3" xfId="2" applyFont="1" applyFill="1" applyBorder="1" applyAlignment="1">
      <alignment horizontal="left" vertical="center"/>
    </xf>
    <xf numFmtId="0" fontId="3" fillId="0" borderId="58" xfId="2" applyFont="1" applyFill="1" applyBorder="1" applyAlignment="1">
      <alignment horizontal="left" vertical="center"/>
    </xf>
    <xf numFmtId="0" fontId="30" fillId="0" borderId="41" xfId="0" applyFont="1" applyFill="1" applyBorder="1" applyAlignment="1">
      <alignment horizontal="center" vertical="center"/>
    </xf>
    <xf numFmtId="0" fontId="30" fillId="0" borderId="62" xfId="0" applyFont="1" applyFill="1" applyBorder="1" applyAlignment="1">
      <alignment horizontal="center" vertical="center"/>
    </xf>
    <xf numFmtId="0" fontId="14" fillId="0" borderId="62" xfId="0" applyNumberFormat="1" applyFont="1" applyFill="1" applyBorder="1" applyAlignment="1">
      <alignment horizontal="left" vertical="center"/>
    </xf>
    <xf numFmtId="0" fontId="14" fillId="0" borderId="69" xfId="0" applyNumberFormat="1" applyFont="1" applyFill="1" applyBorder="1" applyAlignment="1">
      <alignment horizontal="left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55" xfId="0" applyFont="1" applyFill="1" applyBorder="1" applyAlignment="1">
      <alignment horizontal="left" vertical="center"/>
    </xf>
    <xf numFmtId="0" fontId="3" fillId="0" borderId="59" xfId="2" applyFont="1" applyFill="1" applyBorder="1" applyAlignment="1">
      <alignment horizontal="left" vertical="center"/>
    </xf>
    <xf numFmtId="0" fontId="3" fillId="0" borderId="9" xfId="2" applyFont="1" applyFill="1" applyBorder="1" applyAlignment="1">
      <alignment horizontal="left" vertical="center"/>
    </xf>
    <xf numFmtId="0" fontId="30" fillId="0" borderId="37" xfId="0" applyFont="1" applyFill="1" applyBorder="1" applyAlignment="1">
      <alignment horizontal="center" vertical="center"/>
    </xf>
    <xf numFmtId="0" fontId="0" fillId="0" borderId="63" xfId="0" applyFill="1" applyBorder="1" applyAlignment="1">
      <alignment horizontal="center" vertical="center"/>
    </xf>
  </cellXfs>
  <cellStyles count="78">
    <cellStyle name="Čárka 2" xfId="5" xr:uid="{00000000-0005-0000-0000-000034000000}"/>
    <cellStyle name="Hypertextový odkaz" xfId="1" builtinId="8"/>
    <cellStyle name="Hypertextový odkaz 2" xfId="10" xr:uid="{00000000-0005-0000-0000-000002000000}"/>
    <cellStyle name="Chybně" xfId="6" xr:uid="{00000000-0005-0000-0000-000003000000}"/>
    <cellStyle name="Měna 2" xfId="17" xr:uid="{5E040C25-1F52-431C-858E-0BD857EB2CF0}"/>
    <cellStyle name="Měna 2 2" xfId="24" xr:uid="{015A98DE-D246-4386-B068-CF52EEC676E0}"/>
    <cellStyle name="Měna 2 2 2" xfId="34" xr:uid="{8EFB4A71-DD39-4618-BDA3-28ADB50B0B59}"/>
    <cellStyle name="Měna 2 2 2 2" xfId="55" xr:uid="{1D48430C-B9EF-4C1F-BC16-733012723741}"/>
    <cellStyle name="Měna 2 2 3" xfId="45" xr:uid="{5C5C61C4-42E1-4BAE-A287-6388DEB7BF75}"/>
    <cellStyle name="Měna 2 2 4" xfId="68" xr:uid="{44AA5834-1F49-4470-B2AF-62BDCB6DD812}"/>
    <cellStyle name="Měna 2 3" xfId="31" xr:uid="{81F452D5-F2FA-43D1-963E-BE3FF5AC8A9C}"/>
    <cellStyle name="Měna 2 3 2" xfId="52" xr:uid="{63E66279-6C2D-4C27-90F9-98F3AC3CE823}"/>
    <cellStyle name="Měna 2 4" xfId="42" xr:uid="{566FAE5C-C0F7-4357-9AB4-F176A6885717}"/>
    <cellStyle name="Měna 2 5" xfId="65" xr:uid="{3CBAC537-E5A4-445E-80B0-2D0AFD0E9DB5}"/>
    <cellStyle name="Měna 2 5 3" xfId="75" xr:uid="{EE6F3117-1210-43C9-A177-9B52B396B249}"/>
    <cellStyle name="Měna 3" xfId="22" xr:uid="{B812A0CE-CBB5-45C5-95E0-FFA8E67C18AE}"/>
    <cellStyle name="Měna 3 2" xfId="32" xr:uid="{4E05E993-20B6-4A40-9001-D73ED383A098}"/>
    <cellStyle name="Měna 3 2 2" xfId="53" xr:uid="{AD46166F-EAFF-4E88-9DA6-C98BC11E5E48}"/>
    <cellStyle name="Měna 3 3" xfId="43" xr:uid="{0C5347AC-B2A0-493A-9C51-B9C4101E467E}"/>
    <cellStyle name="Měna 3 4" xfId="66" xr:uid="{353E3A49-D1A3-437C-9DC6-396280483EDA}"/>
    <cellStyle name="Měna 4" xfId="30" xr:uid="{8A65D738-9100-44EB-AFD4-776A5E9AB460}"/>
    <cellStyle name="Měna 4 2" xfId="51" xr:uid="{075EA977-E835-47C0-82C9-C15E13C73E66}"/>
    <cellStyle name="Měna 5" xfId="41" xr:uid="{C3CD0147-4979-4CCA-A712-C850BA3D1AB3}"/>
    <cellStyle name="Měna 6" xfId="64" xr:uid="{6863BE0F-9611-4C12-BF47-D88CD3C9B232}"/>
    <cellStyle name="Měna 7" xfId="39" xr:uid="{CD7CD7FB-E457-4219-964C-11C95A0D06CC}"/>
    <cellStyle name="Normál 7" xfId="12" xr:uid="{00000000-0005-0000-0000-000004000000}"/>
    <cellStyle name="Normální" xfId="0" builtinId="0"/>
    <cellStyle name="Normální 11" xfId="74" xr:uid="{23558DB8-C82A-4F1A-8CA6-135D240EB8B3}"/>
    <cellStyle name="Normální 15" xfId="73" xr:uid="{758E9984-C87E-4712-B0A9-B432AA1BE2BB}"/>
    <cellStyle name="Normální 2" xfId="3" xr:uid="{DDEC5CB2-1B3F-4DE7-9B23-B852A1CA92D6}"/>
    <cellStyle name="Normální 2 10" xfId="63" xr:uid="{5BBCBC4C-CEFA-4279-AD3F-5D7234B0EB49}"/>
    <cellStyle name="Normální 2 11" xfId="14" xr:uid="{F362A407-3ED3-4EB2-BB5E-2267E5AA5747}"/>
    <cellStyle name="Normální 2 2" xfId="2" xr:uid="{98806872-B8D1-45E8-8420-55A54CC60C61}"/>
    <cellStyle name="Normální 2 3" xfId="9" xr:uid="{00000000-0005-0000-0000-000007000000}"/>
    <cellStyle name="Normální 2 4" xfId="20" xr:uid="{A90F4EEE-1E88-4DAB-9C95-48FD611EB9AF}"/>
    <cellStyle name="Normální 2 5" xfId="28" xr:uid="{7CD474CC-C88B-47A5-A34D-D47F9A7A0645}"/>
    <cellStyle name="Normální 2 5 2" xfId="38" xr:uid="{DDC0B73C-B4D0-4539-A37C-3AC43D6C3289}"/>
    <cellStyle name="Normální 2 5 2 2" xfId="59" xr:uid="{6C14FD54-64BD-4F41-8A05-08C1872C450F}"/>
    <cellStyle name="Normální 2 5 3" xfId="49" xr:uid="{073ABAA9-80AE-41EE-8F4C-0F74B5453D3C}"/>
    <cellStyle name="Normální 2 5 4" xfId="72" xr:uid="{3DE1158A-0580-448B-825D-AEBC8F8BC6FE}"/>
    <cellStyle name="Normální 2 6" xfId="16" xr:uid="{CE148043-3555-46FC-A19F-2C94B2530D4B}"/>
    <cellStyle name="Normální 2 7" xfId="29" xr:uid="{52AA0EAF-21F7-46E4-98E2-46DD5B24AF30}"/>
    <cellStyle name="Normální 2 7 2" xfId="50" xr:uid="{67D8875D-7387-4CB5-8484-1AF30C9F97DE}"/>
    <cellStyle name="Normální 2 8" xfId="61" xr:uid="{40CC4485-C9A8-40BE-ACEF-ED15F0150422}"/>
    <cellStyle name="Normální 2 9" xfId="40" xr:uid="{22166B63-83AB-499E-81BB-0FAE78FBE828}"/>
    <cellStyle name="Normální 20" xfId="76" xr:uid="{F9F9E173-CD55-45B9-953E-D8C6D7CE8502}"/>
    <cellStyle name="Normální 3" xfId="8" xr:uid="{00000000-0005-0000-0000-000008000000}"/>
    <cellStyle name="Normální 3 2" xfId="33" xr:uid="{77656532-7430-4E0E-945E-3B47FFF862FB}"/>
    <cellStyle name="Normální 3 2 2" xfId="54" xr:uid="{B8E6FCD9-AB99-4A7E-BDA9-F3AF39C015F3}"/>
    <cellStyle name="Normální 3 3" xfId="44" xr:uid="{64B514C0-D430-4476-A527-D401163BC7D8}"/>
    <cellStyle name="Normální 3 4" xfId="67" xr:uid="{F76904CD-8B0A-4ADA-AC82-19AAFA4B0CEC}"/>
    <cellStyle name="Normální 3 5" xfId="23" xr:uid="{5EF7FFE7-5D6C-4A23-9FCF-A75C567E90CE}"/>
    <cellStyle name="Normální 4" xfId="4" xr:uid="{00000000-0005-0000-0000-000039000000}"/>
    <cellStyle name="Normální 4 2" xfId="21" xr:uid="{07D8FCFE-BA9A-4EF5-8B78-0C3B35B6638E}"/>
    <cellStyle name="Normální 5" xfId="26" xr:uid="{751E27BD-3C8A-4538-9D6E-5F97EFCDD507}"/>
    <cellStyle name="Normální 5 2" xfId="36" xr:uid="{354C9900-B483-4E07-B4D9-1616A4F78ACE}"/>
    <cellStyle name="Normální 5 2 2" xfId="57" xr:uid="{A3FE9AA1-B458-4D8F-B354-C03FD3CD32AF}"/>
    <cellStyle name="Normální 5 3" xfId="47" xr:uid="{F750848D-92A7-4014-9F71-87181A8E71D9}"/>
    <cellStyle name="Normální 5 4" xfId="70" xr:uid="{8DBCF865-0F33-4563-8141-97081B5AC0A3}"/>
    <cellStyle name="Normální 6" xfId="27" xr:uid="{251B41F2-9B7D-4615-8A9C-5832E1AA6038}"/>
    <cellStyle name="Normální 6 2" xfId="37" xr:uid="{E643C7AC-80AA-4E6D-A1BA-DEF596C20F45}"/>
    <cellStyle name="Normální 6 2 2" xfId="58" xr:uid="{7D56B866-8659-496F-A01A-0B561A03E3DC}"/>
    <cellStyle name="Normální 6 3" xfId="48" xr:uid="{CB3A4FF5-6E17-4BAF-8003-FFB06334A5EE}"/>
    <cellStyle name="Normální 6 4" xfId="71" xr:uid="{CEFC516E-2164-4D9A-A9D1-1268B1C1A06F}"/>
    <cellStyle name="Normální 7" xfId="18" xr:uid="{2A2D1068-B50F-496D-9488-708CF982768D}"/>
    <cellStyle name="Normální 8" xfId="15" xr:uid="{75A37FE6-C18E-4969-9F47-8C3261731355}"/>
    <cellStyle name="Normální 9" xfId="60" xr:uid="{54B237D6-53AB-43FF-B0F9-1A767B0CD997}"/>
    <cellStyle name="Procenta 2" xfId="13" xr:uid="{00000000-0005-0000-0000-00003C000000}"/>
    <cellStyle name="Procenta 2 2" xfId="35" xr:uid="{6B659290-9301-41EA-B608-77957350DB06}"/>
    <cellStyle name="Procenta 2 2 2" xfId="56" xr:uid="{0DBDB0A5-3DA3-4762-A126-D62E5F417D9C}"/>
    <cellStyle name="Procenta 2 3" xfId="46" xr:uid="{8356ED97-B15C-413C-A3E2-B780B93A9097}"/>
    <cellStyle name="Procenta 2 4" xfId="69" xr:uid="{62F816FA-8F75-4D97-9E9C-8BF23605F8D1}"/>
    <cellStyle name="Procenta 2 4 3" xfId="77" xr:uid="{8333F1A5-2A99-4534-A995-FF9330771122}"/>
    <cellStyle name="Procenta 2 5" xfId="25" xr:uid="{F2BBF4AB-A5F9-4D55-8C4E-683345F11582}"/>
    <cellStyle name="Procenta 3" xfId="19" xr:uid="{CF7A5756-5022-4EC0-874B-E98F927005BE}"/>
    <cellStyle name="SAPDimensionCell" xfId="62" xr:uid="{818CD64B-ADF8-4CC8-AA6A-4051A7976C71}"/>
    <cellStyle name="Standaard 5" xfId="7" xr:uid="{00000000-0005-0000-0000-00000B000000}"/>
    <cellStyle name="Standard 2" xfId="11" xr:uid="{00000000-0005-0000-0000-00000C000000}"/>
  </cellStyles>
  <dxfs count="34"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  <mruColors>
      <color rgb="FFF2F1ED"/>
      <color rgb="FFDEDFD8"/>
      <color rgb="FF002D86"/>
      <color rgb="FFFFFF99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png"/><Relationship Id="rId21" Type="http://schemas.openxmlformats.org/officeDocument/2006/relationships/image" Target="../media/image22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16" Type="http://schemas.openxmlformats.org/officeDocument/2006/relationships/image" Target="../media/image1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66" Type="http://schemas.openxmlformats.org/officeDocument/2006/relationships/image" Target="../media/image67.png"/><Relationship Id="rId74" Type="http://schemas.openxmlformats.org/officeDocument/2006/relationships/image" Target="../media/image75.jpeg"/><Relationship Id="rId79" Type="http://schemas.openxmlformats.org/officeDocument/2006/relationships/image" Target="../media/image1.jpg"/><Relationship Id="rId5" Type="http://schemas.openxmlformats.org/officeDocument/2006/relationships/image" Target="../media/image6.jpeg"/><Relationship Id="rId61" Type="http://schemas.openxmlformats.org/officeDocument/2006/relationships/image" Target="../media/image62.png"/><Relationship Id="rId19" Type="http://schemas.openxmlformats.org/officeDocument/2006/relationships/image" Target="../media/image2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jpe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77" Type="http://schemas.openxmlformats.org/officeDocument/2006/relationships/image" Target="../media/image78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72" Type="http://schemas.openxmlformats.org/officeDocument/2006/relationships/image" Target="../media/image73.png"/><Relationship Id="rId3" Type="http://schemas.openxmlformats.org/officeDocument/2006/relationships/image" Target="../media/image4.jpe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png"/><Relationship Id="rId67" Type="http://schemas.openxmlformats.org/officeDocument/2006/relationships/image" Target="../media/image68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png"/><Relationship Id="rId70" Type="http://schemas.openxmlformats.org/officeDocument/2006/relationships/image" Target="../media/image71.png"/><Relationship Id="rId75" Type="http://schemas.openxmlformats.org/officeDocument/2006/relationships/image" Target="../media/image76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jpe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10" Type="http://schemas.openxmlformats.org/officeDocument/2006/relationships/image" Target="../media/image11.jpe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73" Type="http://schemas.openxmlformats.org/officeDocument/2006/relationships/image" Target="../media/image74.png"/><Relationship Id="rId78" Type="http://schemas.openxmlformats.org/officeDocument/2006/relationships/image" Target="../media/image79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9" Type="http://schemas.openxmlformats.org/officeDocument/2006/relationships/image" Target="../media/image40.png"/><Relationship Id="rId34" Type="http://schemas.openxmlformats.org/officeDocument/2006/relationships/image" Target="../media/image35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6" Type="http://schemas.openxmlformats.org/officeDocument/2006/relationships/image" Target="../media/image77.png"/><Relationship Id="rId7" Type="http://schemas.openxmlformats.org/officeDocument/2006/relationships/image" Target="../media/image8.jpeg"/><Relationship Id="rId71" Type="http://schemas.openxmlformats.org/officeDocument/2006/relationships/image" Target="../media/image72.svg"/><Relationship Id="rId2" Type="http://schemas.openxmlformats.org/officeDocument/2006/relationships/image" Target="../media/image3.jpeg"/><Relationship Id="rId29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97326</xdr:colOff>
      <xdr:row>2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D7F1F4E-96EE-6E3F-D432-23676B53F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9515170" cy="14525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3682365</xdr:colOff>
      <xdr:row>77</xdr:row>
      <xdr:rowOff>170497</xdr:rowOff>
    </xdr:from>
    <xdr:to>
      <xdr:col>6</xdr:col>
      <xdr:colOff>746656</xdr:colOff>
      <xdr:row>78</xdr:row>
      <xdr:rowOff>3158529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2F956A9A-F70E-CF64-7793-A61454B78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78428" y="39603997"/>
          <a:ext cx="2044913" cy="3369032"/>
        </a:xfrm>
        <a:prstGeom prst="rect">
          <a:avLst/>
        </a:prstGeom>
      </xdr:spPr>
    </xdr:pic>
    <xdr:clientData/>
  </xdr:twoCellAnchor>
  <xdr:twoCellAnchor editAs="oneCell">
    <xdr:from>
      <xdr:col>0</xdr:col>
      <xdr:colOff>1258197</xdr:colOff>
      <xdr:row>264</xdr:row>
      <xdr:rowOff>293818</xdr:rowOff>
    </xdr:from>
    <xdr:to>
      <xdr:col>0</xdr:col>
      <xdr:colOff>2377916</xdr:colOff>
      <xdr:row>267</xdr:row>
      <xdr:rowOff>283036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8A4D4B14-FD02-87EA-8CCC-3903172CF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197" y="105539465"/>
          <a:ext cx="1127339" cy="1118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1016502</xdr:colOff>
      <xdr:row>268</xdr:row>
      <xdr:rowOff>185319</xdr:rowOff>
    </xdr:from>
    <xdr:to>
      <xdr:col>0</xdr:col>
      <xdr:colOff>2420453</xdr:colOff>
      <xdr:row>271</xdr:row>
      <xdr:rowOff>284452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603F822-B3F8-755A-EBF2-E2B8DD86A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502" y="106484319"/>
          <a:ext cx="1392521" cy="108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116840</xdr:colOff>
      <xdr:row>0</xdr:row>
      <xdr:rowOff>1846580</xdr:rowOff>
    </xdr:from>
    <xdr:to>
      <xdr:col>11</xdr:col>
      <xdr:colOff>1902097</xdr:colOff>
      <xdr:row>0</xdr:row>
      <xdr:rowOff>2536715</xdr:rowOff>
    </xdr:to>
    <xdr:pic>
      <xdr:nvPicPr>
        <xdr:cNvPr id="48" name="Obrázek 47">
          <a:extLst>
            <a:ext uri="{FF2B5EF4-FFF2-40B4-BE49-F238E27FC236}">
              <a16:creationId xmlns:a16="http://schemas.microsoft.com/office/drawing/2014/main" id="{A68E8BAB-6CC9-4BCA-8ACF-8988AAB66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77240" y="1846580"/>
          <a:ext cx="2712357" cy="701565"/>
        </a:xfrm>
        <a:prstGeom prst="rect">
          <a:avLst/>
        </a:prstGeom>
      </xdr:spPr>
    </xdr:pic>
    <xdr:clientData/>
  </xdr:twoCellAnchor>
  <xdr:twoCellAnchor editAs="oneCell">
    <xdr:from>
      <xdr:col>0</xdr:col>
      <xdr:colOff>558606</xdr:colOff>
      <xdr:row>13</xdr:row>
      <xdr:rowOff>208595</xdr:rowOff>
    </xdr:from>
    <xdr:to>
      <xdr:col>0</xdr:col>
      <xdr:colOff>1807210</xdr:colOff>
      <xdr:row>14</xdr:row>
      <xdr:rowOff>16915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18A57C-0F5B-43F5-A25D-24358D89B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06" y="10190795"/>
          <a:ext cx="1244794" cy="78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422331</xdr:colOff>
      <xdr:row>14</xdr:row>
      <xdr:rowOff>211931</xdr:rowOff>
    </xdr:from>
    <xdr:to>
      <xdr:col>0</xdr:col>
      <xdr:colOff>1808056</xdr:colOff>
      <xdr:row>14</xdr:row>
      <xdr:rowOff>838200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8302765-9771-4E97-AC6B-04EE80048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331" y="11159331"/>
          <a:ext cx="1389535" cy="626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538000</xdr:colOff>
      <xdr:row>17</xdr:row>
      <xdr:rowOff>226860</xdr:rowOff>
    </xdr:from>
    <xdr:to>
      <xdr:col>0</xdr:col>
      <xdr:colOff>1278043</xdr:colOff>
      <xdr:row>17</xdr:row>
      <xdr:rowOff>703793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25AC1B9-0B71-4CD4-BB86-27659C0CC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000" y="12596660"/>
          <a:ext cx="736233" cy="486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602797</xdr:colOff>
      <xdr:row>18</xdr:row>
      <xdr:rowOff>233018</xdr:rowOff>
    </xdr:from>
    <xdr:to>
      <xdr:col>0</xdr:col>
      <xdr:colOff>1240790</xdr:colOff>
      <xdr:row>19</xdr:row>
      <xdr:rowOff>434762</xdr:rowOff>
    </xdr:to>
    <xdr:pic>
      <xdr:nvPicPr>
        <xdr:cNvPr id="5" name="Obrázek 11">
          <a:extLst>
            <a:ext uri="{FF2B5EF4-FFF2-40B4-BE49-F238E27FC236}">
              <a16:creationId xmlns:a16="http://schemas.microsoft.com/office/drawing/2014/main" id="{1AEA1A56-9274-465B-9CE9-B4A1749A5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797" y="13339418"/>
          <a:ext cx="641803" cy="685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616743</xdr:colOff>
      <xdr:row>24</xdr:row>
      <xdr:rowOff>292100</xdr:rowOff>
    </xdr:from>
    <xdr:to>
      <xdr:col>0</xdr:col>
      <xdr:colOff>1354608</xdr:colOff>
      <xdr:row>27</xdr:row>
      <xdr:rowOff>1588</xdr:rowOff>
    </xdr:to>
    <xdr:pic>
      <xdr:nvPicPr>
        <xdr:cNvPr id="6" name="Obrázek 4">
          <a:extLst>
            <a:ext uri="{FF2B5EF4-FFF2-40B4-BE49-F238E27FC236}">
              <a16:creationId xmlns:a16="http://schemas.microsoft.com/office/drawing/2014/main" id="{249189CC-2591-4746-81A6-B1968AB4C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743" y="15646400"/>
          <a:ext cx="749295" cy="649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633022</xdr:colOff>
      <xdr:row>20</xdr:row>
      <xdr:rowOff>303894</xdr:rowOff>
    </xdr:from>
    <xdr:to>
      <xdr:col>0</xdr:col>
      <xdr:colOff>1371459</xdr:colOff>
      <xdr:row>23</xdr:row>
      <xdr:rowOff>154216</xdr:rowOff>
    </xdr:to>
    <xdr:pic>
      <xdr:nvPicPr>
        <xdr:cNvPr id="7" name="Obrázek 5">
          <a:extLst>
            <a:ext uri="{FF2B5EF4-FFF2-40B4-BE49-F238E27FC236}">
              <a16:creationId xmlns:a16="http://schemas.microsoft.com/office/drawing/2014/main" id="{E095D50B-19CF-49AE-B5E5-C755CC8A5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022" y="14388194"/>
          <a:ext cx="738437" cy="80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643845</xdr:colOff>
      <xdr:row>6</xdr:row>
      <xdr:rowOff>259773</xdr:rowOff>
    </xdr:from>
    <xdr:to>
      <xdr:col>0</xdr:col>
      <xdr:colOff>1653903</xdr:colOff>
      <xdr:row>7</xdr:row>
      <xdr:rowOff>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5E86521-3874-4480-92C8-732AE6757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43845" y="4052455"/>
          <a:ext cx="998628" cy="813954"/>
        </a:xfrm>
        <a:prstGeom prst="rect">
          <a:avLst/>
        </a:prstGeom>
      </xdr:spPr>
    </xdr:pic>
    <xdr:clientData/>
  </xdr:twoCellAnchor>
  <xdr:twoCellAnchor editAs="oneCell">
    <xdr:from>
      <xdr:col>0</xdr:col>
      <xdr:colOff>641350</xdr:colOff>
      <xdr:row>7</xdr:row>
      <xdr:rowOff>194584</xdr:rowOff>
    </xdr:from>
    <xdr:to>
      <xdr:col>0</xdr:col>
      <xdr:colOff>1807210</xdr:colOff>
      <xdr:row>7</xdr:row>
      <xdr:rowOff>663584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7CA9920-DE09-4C4A-949D-F0894DF6B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41350" y="5096784"/>
          <a:ext cx="1162050" cy="472810"/>
        </a:xfrm>
        <a:prstGeom prst="rect">
          <a:avLst/>
        </a:prstGeom>
      </xdr:spPr>
    </xdr:pic>
    <xdr:clientData/>
  </xdr:twoCellAnchor>
  <xdr:twoCellAnchor editAs="oneCell">
    <xdr:from>
      <xdr:col>0</xdr:col>
      <xdr:colOff>942864</xdr:colOff>
      <xdr:row>8</xdr:row>
      <xdr:rowOff>215900</xdr:rowOff>
    </xdr:from>
    <xdr:to>
      <xdr:col>0</xdr:col>
      <xdr:colOff>1506884</xdr:colOff>
      <xdr:row>8</xdr:row>
      <xdr:rowOff>782807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6337356B-6CC8-4041-8743-CC2AFD22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42864" y="5943600"/>
          <a:ext cx="571640" cy="570717"/>
        </a:xfrm>
        <a:prstGeom prst="rect">
          <a:avLst/>
        </a:prstGeom>
      </xdr:spPr>
    </xdr:pic>
    <xdr:clientData/>
  </xdr:twoCellAnchor>
  <xdr:twoCellAnchor editAs="oneCell">
    <xdr:from>
      <xdr:col>0</xdr:col>
      <xdr:colOff>487805</xdr:colOff>
      <xdr:row>9</xdr:row>
      <xdr:rowOff>276750</xdr:rowOff>
    </xdr:from>
    <xdr:to>
      <xdr:col>0</xdr:col>
      <xdr:colOff>2035810</xdr:colOff>
      <xdr:row>9</xdr:row>
      <xdr:rowOff>969566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2A094E2A-CF59-42ED-9596-71AC31900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7805" y="6918850"/>
          <a:ext cx="1544195" cy="696626"/>
        </a:xfrm>
        <a:prstGeom prst="rect">
          <a:avLst/>
        </a:prstGeom>
      </xdr:spPr>
    </xdr:pic>
    <xdr:clientData/>
  </xdr:twoCellAnchor>
  <xdr:twoCellAnchor editAs="oneCell">
    <xdr:from>
      <xdr:col>0</xdr:col>
      <xdr:colOff>978092</xdr:colOff>
      <xdr:row>10</xdr:row>
      <xdr:rowOff>276141</xdr:rowOff>
    </xdr:from>
    <xdr:to>
      <xdr:col>0</xdr:col>
      <xdr:colOff>2189661</xdr:colOff>
      <xdr:row>10</xdr:row>
      <xdr:rowOff>820239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B80B872-F6BE-44A7-AEA4-87C30FC1C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78092" y="7721970"/>
          <a:ext cx="1215379" cy="540288"/>
        </a:xfrm>
        <a:prstGeom prst="rect">
          <a:avLst/>
        </a:prstGeom>
      </xdr:spPr>
    </xdr:pic>
    <xdr:clientData/>
  </xdr:twoCellAnchor>
  <xdr:twoCellAnchor editAs="oneCell">
    <xdr:from>
      <xdr:col>0</xdr:col>
      <xdr:colOff>755964</xdr:colOff>
      <xdr:row>11</xdr:row>
      <xdr:rowOff>317500</xdr:rowOff>
    </xdr:from>
    <xdr:to>
      <xdr:col>0</xdr:col>
      <xdr:colOff>1697643</xdr:colOff>
      <xdr:row>11</xdr:row>
      <xdr:rowOff>856615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121634B-04F4-4C71-AFFA-60B25835F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55964" y="8890000"/>
          <a:ext cx="953109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558212</xdr:colOff>
      <xdr:row>12</xdr:row>
      <xdr:rowOff>218808</xdr:rowOff>
    </xdr:from>
    <xdr:to>
      <xdr:col>0</xdr:col>
      <xdr:colOff>1469390</xdr:colOff>
      <xdr:row>12</xdr:row>
      <xdr:rowOff>727528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DE4E2DC-4DFB-4EF8-97F4-42598C8A3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58212" y="9705708"/>
          <a:ext cx="914988" cy="508720"/>
        </a:xfrm>
        <a:prstGeom prst="rect">
          <a:avLst/>
        </a:prstGeom>
      </xdr:spPr>
    </xdr:pic>
    <xdr:clientData/>
  </xdr:twoCellAnchor>
  <xdr:twoCellAnchor editAs="oneCell">
    <xdr:from>
      <xdr:col>0</xdr:col>
      <xdr:colOff>560525</xdr:colOff>
      <xdr:row>31</xdr:row>
      <xdr:rowOff>107737</xdr:rowOff>
    </xdr:from>
    <xdr:to>
      <xdr:col>0</xdr:col>
      <xdr:colOff>2250424</xdr:colOff>
      <xdr:row>34</xdr:row>
      <xdr:rowOff>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5EB874AA-3A41-4041-87E8-053EF5A8F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60525" y="18707464"/>
          <a:ext cx="1689899" cy="810128"/>
        </a:xfrm>
        <a:prstGeom prst="rect">
          <a:avLst/>
        </a:prstGeom>
      </xdr:spPr>
    </xdr:pic>
    <xdr:clientData/>
  </xdr:twoCellAnchor>
  <xdr:twoCellAnchor editAs="oneCell">
    <xdr:from>
      <xdr:col>0</xdr:col>
      <xdr:colOff>898524</xdr:colOff>
      <xdr:row>60</xdr:row>
      <xdr:rowOff>114300</xdr:rowOff>
    </xdr:from>
    <xdr:to>
      <xdr:col>0</xdr:col>
      <xdr:colOff>1410093</xdr:colOff>
      <xdr:row>63</xdr:row>
      <xdr:rowOff>3550</xdr:rowOff>
    </xdr:to>
    <xdr:pic>
      <xdr:nvPicPr>
        <xdr:cNvPr id="19" name="Obrázek 99">
          <a:extLst>
            <a:ext uri="{FF2B5EF4-FFF2-40B4-BE49-F238E27FC236}">
              <a16:creationId xmlns:a16="http://schemas.microsoft.com/office/drawing/2014/main" id="{9EB12CB2-D55C-4587-BCF1-36986489C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524" y="21170900"/>
          <a:ext cx="511569" cy="835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60</xdr:row>
      <xdr:rowOff>88900</xdr:rowOff>
    </xdr:from>
    <xdr:to>
      <xdr:col>0</xdr:col>
      <xdr:colOff>587122</xdr:colOff>
      <xdr:row>62</xdr:row>
      <xdr:rowOff>245744</xdr:rowOff>
    </xdr:to>
    <xdr:pic>
      <xdr:nvPicPr>
        <xdr:cNvPr id="20" name="Obrázek 100">
          <a:extLst>
            <a:ext uri="{FF2B5EF4-FFF2-40B4-BE49-F238E27FC236}">
              <a16:creationId xmlns:a16="http://schemas.microsoft.com/office/drawing/2014/main" id="{B2025668-E983-4773-9E16-1E0153F15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21145500"/>
          <a:ext cx="493142" cy="784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1497014</xdr:colOff>
      <xdr:row>61</xdr:row>
      <xdr:rowOff>16649</xdr:rowOff>
    </xdr:from>
    <xdr:to>
      <xdr:col>0</xdr:col>
      <xdr:colOff>2398714</xdr:colOff>
      <xdr:row>62</xdr:row>
      <xdr:rowOff>132754</xdr:rowOff>
    </xdr:to>
    <xdr:pic>
      <xdr:nvPicPr>
        <xdr:cNvPr id="21" name="Obrázek 97">
          <a:extLst>
            <a:ext uri="{FF2B5EF4-FFF2-40B4-BE49-F238E27FC236}">
              <a16:creationId xmlns:a16="http://schemas.microsoft.com/office/drawing/2014/main" id="{E53EA58D-6A19-497B-921C-E57F14FD8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014" y="28248749"/>
          <a:ext cx="901700" cy="443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48079</xdr:colOff>
      <xdr:row>69</xdr:row>
      <xdr:rowOff>142240</xdr:rowOff>
    </xdr:from>
    <xdr:to>
      <xdr:col>0</xdr:col>
      <xdr:colOff>649404</xdr:colOff>
      <xdr:row>70</xdr:row>
      <xdr:rowOff>245702</xdr:rowOff>
    </xdr:to>
    <xdr:pic>
      <xdr:nvPicPr>
        <xdr:cNvPr id="23" name="Obrázek 108">
          <a:extLst>
            <a:ext uri="{FF2B5EF4-FFF2-40B4-BE49-F238E27FC236}">
              <a16:creationId xmlns:a16="http://schemas.microsoft.com/office/drawing/2014/main" id="{F24C759A-CEF8-41D7-A374-6BC183F5B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79" y="31231840"/>
          <a:ext cx="601325" cy="40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794905</xdr:colOff>
      <xdr:row>69</xdr:row>
      <xdr:rowOff>15263</xdr:rowOff>
    </xdr:from>
    <xdr:to>
      <xdr:col>0</xdr:col>
      <xdr:colOff>1349260</xdr:colOff>
      <xdr:row>70</xdr:row>
      <xdr:rowOff>284163</xdr:rowOff>
    </xdr:to>
    <xdr:pic>
      <xdr:nvPicPr>
        <xdr:cNvPr id="24" name="Obrázek 113">
          <a:extLst>
            <a:ext uri="{FF2B5EF4-FFF2-40B4-BE49-F238E27FC236}">
              <a16:creationId xmlns:a16="http://schemas.microsoft.com/office/drawing/2014/main" id="{9C9431BA-5F43-4300-A93C-D486BBA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905" y="35191954"/>
          <a:ext cx="542925" cy="58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1613766</xdr:colOff>
      <xdr:row>68</xdr:row>
      <xdr:rowOff>403687</xdr:rowOff>
    </xdr:from>
    <xdr:to>
      <xdr:col>0</xdr:col>
      <xdr:colOff>2227811</xdr:colOff>
      <xdr:row>71</xdr:row>
      <xdr:rowOff>1155</xdr:rowOff>
    </xdr:to>
    <xdr:pic>
      <xdr:nvPicPr>
        <xdr:cNvPr id="25" name="Obrázek 117">
          <a:extLst>
            <a:ext uri="{FF2B5EF4-FFF2-40B4-BE49-F238E27FC236}">
              <a16:creationId xmlns:a16="http://schemas.microsoft.com/office/drawing/2014/main" id="{C4A9382F-8C78-4FA0-9759-9FA079320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766" y="35150887"/>
          <a:ext cx="623570" cy="657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432954</xdr:colOff>
      <xdr:row>92</xdr:row>
      <xdr:rowOff>119028</xdr:rowOff>
    </xdr:from>
    <xdr:to>
      <xdr:col>0</xdr:col>
      <xdr:colOff>1692794</xdr:colOff>
      <xdr:row>93</xdr:row>
      <xdr:rowOff>22682</xdr:rowOff>
    </xdr:to>
    <xdr:pic>
      <xdr:nvPicPr>
        <xdr:cNvPr id="26" name="Obrázek 120">
          <a:extLst>
            <a:ext uri="{FF2B5EF4-FFF2-40B4-BE49-F238E27FC236}">
              <a16:creationId xmlns:a16="http://schemas.microsoft.com/office/drawing/2014/main" id="{62D67111-1396-4C58-ABA9-C70179E21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4" y="44228437"/>
          <a:ext cx="1263650" cy="211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589107</xdr:colOff>
      <xdr:row>91</xdr:row>
      <xdr:rowOff>41515</xdr:rowOff>
    </xdr:from>
    <xdr:to>
      <xdr:col>0</xdr:col>
      <xdr:colOff>1501602</xdr:colOff>
      <xdr:row>92</xdr:row>
      <xdr:rowOff>15350</xdr:rowOff>
    </xdr:to>
    <xdr:pic>
      <xdr:nvPicPr>
        <xdr:cNvPr id="27" name="Obrázek 125">
          <a:extLst>
            <a:ext uri="{FF2B5EF4-FFF2-40B4-BE49-F238E27FC236}">
              <a16:creationId xmlns:a16="http://schemas.microsoft.com/office/drawing/2014/main" id="{52E7E278-1E33-470E-ADE6-921A94DF4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07" y="43839197"/>
          <a:ext cx="904875" cy="281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722745</xdr:colOff>
      <xdr:row>88</xdr:row>
      <xdr:rowOff>69561</xdr:rowOff>
    </xdr:from>
    <xdr:to>
      <xdr:col>0</xdr:col>
      <xdr:colOff>1432040</xdr:colOff>
      <xdr:row>89</xdr:row>
      <xdr:rowOff>249900</xdr:rowOff>
    </xdr:to>
    <xdr:pic>
      <xdr:nvPicPr>
        <xdr:cNvPr id="31" name="Obrázek 111">
          <a:extLst>
            <a:ext uri="{FF2B5EF4-FFF2-40B4-BE49-F238E27FC236}">
              <a16:creationId xmlns:a16="http://schemas.microsoft.com/office/drawing/2014/main" id="{CE10A990-7453-400F-B29E-E0FA060B3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745" y="42932061"/>
          <a:ext cx="720725" cy="488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633557</xdr:colOff>
      <xdr:row>86</xdr:row>
      <xdr:rowOff>7021</xdr:rowOff>
    </xdr:from>
    <xdr:to>
      <xdr:col>0</xdr:col>
      <xdr:colOff>1507952</xdr:colOff>
      <xdr:row>87</xdr:row>
      <xdr:rowOff>98139</xdr:rowOff>
    </xdr:to>
    <xdr:pic>
      <xdr:nvPicPr>
        <xdr:cNvPr id="32" name="Obrázek 122">
          <a:extLst>
            <a:ext uri="{FF2B5EF4-FFF2-40B4-BE49-F238E27FC236}">
              <a16:creationId xmlns:a16="http://schemas.microsoft.com/office/drawing/2014/main" id="{7BC158D6-EBB2-448B-83D8-9CC77E696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57" y="42142157"/>
          <a:ext cx="885825" cy="46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741383</xdr:colOff>
      <xdr:row>82</xdr:row>
      <xdr:rowOff>171201</xdr:rowOff>
    </xdr:from>
    <xdr:to>
      <xdr:col>0</xdr:col>
      <xdr:colOff>1561615</xdr:colOff>
      <xdr:row>84</xdr:row>
      <xdr:rowOff>208165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2B911291-F576-4A65-88A4-80D657B5D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41383" y="40799656"/>
          <a:ext cx="820232" cy="829790"/>
        </a:xfrm>
        <a:prstGeom prst="rect">
          <a:avLst/>
        </a:prstGeom>
      </xdr:spPr>
    </xdr:pic>
    <xdr:clientData/>
  </xdr:twoCellAnchor>
  <xdr:twoCellAnchor editAs="oneCell">
    <xdr:from>
      <xdr:col>0</xdr:col>
      <xdr:colOff>1177925</xdr:colOff>
      <xdr:row>127</xdr:row>
      <xdr:rowOff>224064</xdr:rowOff>
    </xdr:from>
    <xdr:to>
      <xdr:col>0</xdr:col>
      <xdr:colOff>2055437</xdr:colOff>
      <xdr:row>130</xdr:row>
      <xdr:rowOff>212089</xdr:rowOff>
    </xdr:to>
    <xdr:pic>
      <xdr:nvPicPr>
        <xdr:cNvPr id="39" name="Obrázek 123">
          <a:extLst>
            <a:ext uri="{FF2B5EF4-FFF2-40B4-BE49-F238E27FC236}">
              <a16:creationId xmlns:a16="http://schemas.microsoft.com/office/drawing/2014/main" id="{AA4AFD2D-92BF-42FE-83BC-102E7AD0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925" y="47201364"/>
          <a:ext cx="877512" cy="94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886733</xdr:colOff>
      <xdr:row>66</xdr:row>
      <xdr:rowOff>99786</xdr:rowOff>
    </xdr:from>
    <xdr:to>
      <xdr:col>0</xdr:col>
      <xdr:colOff>1603593</xdr:colOff>
      <xdr:row>67</xdr:row>
      <xdr:rowOff>304750</xdr:rowOff>
    </xdr:to>
    <xdr:pic>
      <xdr:nvPicPr>
        <xdr:cNvPr id="42" name="Obrázek 88">
          <a:extLst>
            <a:ext uri="{FF2B5EF4-FFF2-40B4-BE49-F238E27FC236}">
              <a16:creationId xmlns:a16="http://schemas.microsoft.com/office/drawing/2014/main" id="{5A101A7E-FD21-4FEF-8021-214D2C6CD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733" y="37766831"/>
          <a:ext cx="716860" cy="585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1775055</xdr:colOff>
      <xdr:row>133</xdr:row>
      <xdr:rowOff>82004</xdr:rowOff>
    </xdr:from>
    <xdr:to>
      <xdr:col>0</xdr:col>
      <xdr:colOff>2082800</xdr:colOff>
      <xdr:row>135</xdr:row>
      <xdr:rowOff>311495</xdr:rowOff>
    </xdr:to>
    <xdr:pic>
      <xdr:nvPicPr>
        <xdr:cNvPr id="56" name="Obrázek 26">
          <a:extLst>
            <a:ext uri="{FF2B5EF4-FFF2-40B4-BE49-F238E27FC236}">
              <a16:creationId xmlns:a16="http://schemas.microsoft.com/office/drawing/2014/main" id="{61A74295-95CB-4CE3-B497-5B2D39EE3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055" y="50056504"/>
          <a:ext cx="307745" cy="8390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156029</xdr:colOff>
      <xdr:row>189</xdr:row>
      <xdr:rowOff>76199</xdr:rowOff>
    </xdr:from>
    <xdr:to>
      <xdr:col>0</xdr:col>
      <xdr:colOff>1997300</xdr:colOff>
      <xdr:row>194</xdr:row>
      <xdr:rowOff>211423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720403CF-7129-4AF9-AE0E-C2086CAA9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56029" y="44881799"/>
          <a:ext cx="1837461" cy="1726534"/>
        </a:xfrm>
        <a:prstGeom prst="rect">
          <a:avLst/>
        </a:prstGeom>
      </xdr:spPr>
    </xdr:pic>
    <xdr:clientData/>
  </xdr:twoCellAnchor>
  <xdr:twoCellAnchor editAs="oneCell">
    <xdr:from>
      <xdr:col>0</xdr:col>
      <xdr:colOff>121557</xdr:colOff>
      <xdr:row>204</xdr:row>
      <xdr:rowOff>270329</xdr:rowOff>
    </xdr:from>
    <xdr:to>
      <xdr:col>0</xdr:col>
      <xdr:colOff>1825683</xdr:colOff>
      <xdr:row>210</xdr:row>
      <xdr:rowOff>211137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C35C2388-E5E3-45CD-819A-E665AA1EA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21557" y="50676629"/>
          <a:ext cx="1704126" cy="1836282"/>
        </a:xfrm>
        <a:prstGeom prst="rect">
          <a:avLst/>
        </a:prstGeom>
      </xdr:spPr>
    </xdr:pic>
    <xdr:clientData/>
  </xdr:twoCellAnchor>
  <xdr:twoCellAnchor editAs="oneCell">
    <xdr:from>
      <xdr:col>0</xdr:col>
      <xdr:colOff>181428</xdr:colOff>
      <xdr:row>216</xdr:row>
      <xdr:rowOff>92529</xdr:rowOff>
    </xdr:from>
    <xdr:to>
      <xdr:col>0</xdr:col>
      <xdr:colOff>2036667</xdr:colOff>
      <xdr:row>222</xdr:row>
      <xdr:rowOff>98095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AE7C3CB9-DA53-42A2-BA0D-0C492F194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1428" y="55197829"/>
          <a:ext cx="1851429" cy="191437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119005</xdr:colOff>
      <xdr:row>52</xdr:row>
      <xdr:rowOff>278346</xdr:rowOff>
    </xdr:from>
    <xdr:to>
      <xdr:col>0</xdr:col>
      <xdr:colOff>2078423</xdr:colOff>
      <xdr:row>55</xdr:row>
      <xdr:rowOff>245110</xdr:rowOff>
    </xdr:to>
    <xdr:pic>
      <xdr:nvPicPr>
        <xdr:cNvPr id="61" name="Obrázek 103">
          <a:extLst>
            <a:ext uri="{FF2B5EF4-FFF2-40B4-BE49-F238E27FC236}">
              <a16:creationId xmlns:a16="http://schemas.microsoft.com/office/drawing/2014/main" id="{914BEC15-808D-4F94-A2E7-36BA4E7BC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38447" y="24943004"/>
          <a:ext cx="928154" cy="1967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1550989</xdr:colOff>
      <xdr:row>48</xdr:row>
      <xdr:rowOff>139700</xdr:rowOff>
    </xdr:from>
    <xdr:to>
      <xdr:col>0</xdr:col>
      <xdr:colOff>1997246</xdr:colOff>
      <xdr:row>49</xdr:row>
      <xdr:rowOff>210942</xdr:rowOff>
    </xdr:to>
    <xdr:pic>
      <xdr:nvPicPr>
        <xdr:cNvPr id="75" name="Obrázek 74">
          <a:extLst>
            <a:ext uri="{FF2B5EF4-FFF2-40B4-BE49-F238E27FC236}">
              <a16:creationId xmlns:a16="http://schemas.microsoft.com/office/drawing/2014/main" id="{1B7E5C72-8877-476B-BB27-86A6CA8FA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550989" y="17678400"/>
          <a:ext cx="434827" cy="392552"/>
        </a:xfrm>
        <a:prstGeom prst="rect">
          <a:avLst/>
        </a:prstGeom>
      </xdr:spPr>
    </xdr:pic>
    <xdr:clientData/>
  </xdr:twoCellAnchor>
  <xdr:twoCellAnchor editAs="oneCell">
    <xdr:from>
      <xdr:col>0</xdr:col>
      <xdr:colOff>1014412</xdr:colOff>
      <xdr:row>71</xdr:row>
      <xdr:rowOff>273261</xdr:rowOff>
    </xdr:from>
    <xdr:to>
      <xdr:col>0</xdr:col>
      <xdr:colOff>1638300</xdr:colOff>
      <xdr:row>73</xdr:row>
      <xdr:rowOff>38098</xdr:rowOff>
    </xdr:to>
    <xdr:pic>
      <xdr:nvPicPr>
        <xdr:cNvPr id="47" name="Obrázek 87">
          <a:extLst>
            <a:ext uri="{FF2B5EF4-FFF2-40B4-BE49-F238E27FC236}">
              <a16:creationId xmlns:a16="http://schemas.microsoft.com/office/drawing/2014/main" id="{A97F6381-8492-4B72-9EB3-475C51710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" y="34563261"/>
          <a:ext cx="623888" cy="399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1188409</xdr:colOff>
      <xdr:row>42</xdr:row>
      <xdr:rowOff>37192</xdr:rowOff>
    </xdr:from>
    <xdr:to>
      <xdr:col>4</xdr:col>
      <xdr:colOff>2056091</xdr:colOff>
      <xdr:row>44</xdr:row>
      <xdr:rowOff>2899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872721D0-20C4-4075-B024-01D230671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84109" y="20115892"/>
          <a:ext cx="3820432" cy="3801107"/>
        </a:xfrm>
        <a:prstGeom prst="rect">
          <a:avLst/>
        </a:prstGeom>
      </xdr:spPr>
    </xdr:pic>
    <xdr:clientData/>
  </xdr:twoCellAnchor>
  <xdr:twoCellAnchor editAs="oneCell">
    <xdr:from>
      <xdr:col>0</xdr:col>
      <xdr:colOff>59873</xdr:colOff>
      <xdr:row>48</xdr:row>
      <xdr:rowOff>250372</xdr:rowOff>
    </xdr:from>
    <xdr:to>
      <xdr:col>0</xdr:col>
      <xdr:colOff>377372</xdr:colOff>
      <xdr:row>49</xdr:row>
      <xdr:rowOff>282385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03EB8AF4-332C-4904-8B36-CF989C83C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9873" y="24971829"/>
          <a:ext cx="317499" cy="343889"/>
        </a:xfrm>
        <a:prstGeom prst="rect">
          <a:avLst/>
        </a:prstGeom>
      </xdr:spPr>
    </xdr:pic>
    <xdr:clientData/>
  </xdr:twoCellAnchor>
  <xdr:twoCellAnchor editAs="oneCell">
    <xdr:from>
      <xdr:col>0</xdr:col>
      <xdr:colOff>39915</xdr:colOff>
      <xdr:row>56</xdr:row>
      <xdr:rowOff>59601</xdr:rowOff>
    </xdr:from>
    <xdr:to>
      <xdr:col>0</xdr:col>
      <xdr:colOff>325212</xdr:colOff>
      <xdr:row>57</xdr:row>
      <xdr:rowOff>98771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10005BEC-0054-4FA8-904C-214D44CE4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9915" y="26065572"/>
          <a:ext cx="275772" cy="32981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72</xdr:row>
      <xdr:rowOff>34471</xdr:rowOff>
    </xdr:from>
    <xdr:to>
      <xdr:col>0</xdr:col>
      <xdr:colOff>419100</xdr:colOff>
      <xdr:row>73</xdr:row>
      <xdr:rowOff>54791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998E9A4D-1CB1-48C0-A07D-5F99BD455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8100" y="29806900"/>
          <a:ext cx="381000" cy="328386"/>
        </a:xfrm>
        <a:prstGeom prst="rect">
          <a:avLst/>
        </a:prstGeom>
      </xdr:spPr>
    </xdr:pic>
    <xdr:clientData/>
  </xdr:twoCellAnchor>
  <xdr:twoCellAnchor editAs="oneCell">
    <xdr:from>
      <xdr:col>0</xdr:col>
      <xdr:colOff>41727</xdr:colOff>
      <xdr:row>63</xdr:row>
      <xdr:rowOff>65314</xdr:rowOff>
    </xdr:from>
    <xdr:to>
      <xdr:col>0</xdr:col>
      <xdr:colOff>440507</xdr:colOff>
      <xdr:row>64</xdr:row>
      <xdr:rowOff>58862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5B6C7A13-1E3D-4824-B8A3-2C7D7D893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1727" y="28890685"/>
          <a:ext cx="406400" cy="299709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31</xdr:row>
      <xdr:rowOff>38100</xdr:rowOff>
    </xdr:from>
    <xdr:to>
      <xdr:col>0</xdr:col>
      <xdr:colOff>440690</xdr:colOff>
      <xdr:row>32</xdr:row>
      <xdr:rowOff>94234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CD7CA655-214D-41A1-B718-B524AF721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8900" y="16979900"/>
          <a:ext cx="355600" cy="369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134257</xdr:rowOff>
    </xdr:from>
    <xdr:to>
      <xdr:col>0</xdr:col>
      <xdr:colOff>360371</xdr:colOff>
      <xdr:row>83</xdr:row>
      <xdr:rowOff>136251</xdr:rowOff>
    </xdr:to>
    <xdr:pic>
      <xdr:nvPicPr>
        <xdr:cNvPr id="64" name="Obrázek 63">
          <a:extLst>
            <a:ext uri="{FF2B5EF4-FFF2-40B4-BE49-F238E27FC236}">
              <a16:creationId xmlns:a16="http://schemas.microsoft.com/office/drawing/2014/main" id="{F9E9B2BE-2464-4A6E-BBC5-EA617581D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41498157"/>
          <a:ext cx="364181" cy="40458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85</xdr:row>
      <xdr:rowOff>292100</xdr:rowOff>
    </xdr:from>
    <xdr:to>
      <xdr:col>0</xdr:col>
      <xdr:colOff>304800</xdr:colOff>
      <xdr:row>86</xdr:row>
      <xdr:rowOff>282107</xdr:rowOff>
    </xdr:to>
    <xdr:pic>
      <xdr:nvPicPr>
        <xdr:cNvPr id="66" name="Obrázek 65">
          <a:extLst>
            <a:ext uri="{FF2B5EF4-FFF2-40B4-BE49-F238E27FC236}">
              <a16:creationId xmlns:a16="http://schemas.microsoft.com/office/drawing/2014/main" id="{380FCE4A-7394-474E-85DF-6388FAFF8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400" y="40741600"/>
          <a:ext cx="279400" cy="303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364490</xdr:colOff>
      <xdr:row>89</xdr:row>
      <xdr:rowOff>286590</xdr:rowOff>
    </xdr:to>
    <xdr:pic>
      <xdr:nvPicPr>
        <xdr:cNvPr id="67" name="Obrázek 66">
          <a:extLst>
            <a:ext uri="{FF2B5EF4-FFF2-40B4-BE49-F238E27FC236}">
              <a16:creationId xmlns:a16="http://schemas.microsoft.com/office/drawing/2014/main" id="{6643D8F6-73A7-4F21-861F-3133DB738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35039300"/>
          <a:ext cx="368300" cy="27325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101</xdr:row>
      <xdr:rowOff>228600</xdr:rowOff>
    </xdr:from>
    <xdr:to>
      <xdr:col>0</xdr:col>
      <xdr:colOff>435610</xdr:colOff>
      <xdr:row>102</xdr:row>
      <xdr:rowOff>245110</xdr:rowOff>
    </xdr:to>
    <xdr:pic>
      <xdr:nvPicPr>
        <xdr:cNvPr id="70" name="Obrázek 69">
          <a:extLst>
            <a:ext uri="{FF2B5EF4-FFF2-40B4-BE49-F238E27FC236}">
              <a16:creationId xmlns:a16="http://schemas.microsoft.com/office/drawing/2014/main" id="{3D1B19DE-57DF-4052-8A87-548D0A65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0800" y="43103800"/>
          <a:ext cx="381000" cy="3302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</xdr:row>
      <xdr:rowOff>266700</xdr:rowOff>
    </xdr:from>
    <xdr:to>
      <xdr:col>0</xdr:col>
      <xdr:colOff>402590</xdr:colOff>
      <xdr:row>130</xdr:row>
      <xdr:rowOff>283208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id="{53A710FE-485B-427E-A05D-3C47C5745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3500" y="45910500"/>
          <a:ext cx="342900" cy="330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1949450</xdr:colOff>
      <xdr:row>42</xdr:row>
      <xdr:rowOff>355600</xdr:rowOff>
    </xdr:from>
    <xdr:to>
      <xdr:col>1</xdr:col>
      <xdr:colOff>954714</xdr:colOff>
      <xdr:row>43</xdr:row>
      <xdr:rowOff>208885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id="{50B22221-EA04-49FD-AB68-646E33B99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49450" y="20434300"/>
          <a:ext cx="1714286" cy="2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346364</xdr:colOff>
      <xdr:row>15</xdr:row>
      <xdr:rowOff>239296</xdr:rowOff>
    </xdr:from>
    <xdr:to>
      <xdr:col>0</xdr:col>
      <xdr:colOff>1846465</xdr:colOff>
      <xdr:row>15</xdr:row>
      <xdr:rowOff>968066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F46C79B1-D101-4D8A-A782-EDF4723D8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46364" y="12133423"/>
          <a:ext cx="1496291" cy="717340"/>
        </a:xfrm>
        <a:prstGeom prst="rect">
          <a:avLst/>
        </a:prstGeom>
      </xdr:spPr>
    </xdr:pic>
    <xdr:clientData/>
  </xdr:twoCellAnchor>
  <xdr:twoCellAnchor editAs="oneCell">
    <xdr:from>
      <xdr:col>0</xdr:col>
      <xdr:colOff>318655</xdr:colOff>
      <xdr:row>16</xdr:row>
      <xdr:rowOff>279943</xdr:rowOff>
    </xdr:from>
    <xdr:to>
      <xdr:col>0</xdr:col>
      <xdr:colOff>1845772</xdr:colOff>
      <xdr:row>16</xdr:row>
      <xdr:rowOff>835451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C4CAFD65-A698-4D45-9E63-E6B6EB2BC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18655" y="13192379"/>
          <a:ext cx="1530927" cy="555508"/>
        </a:xfrm>
        <a:prstGeom prst="rect">
          <a:avLst/>
        </a:prstGeom>
      </xdr:spPr>
    </xdr:pic>
    <xdr:clientData/>
  </xdr:twoCellAnchor>
  <xdr:oneCellAnchor>
    <xdr:from>
      <xdr:col>0</xdr:col>
      <xdr:colOff>1694543</xdr:colOff>
      <xdr:row>50</xdr:row>
      <xdr:rowOff>985155</xdr:rowOff>
    </xdr:from>
    <xdr:ext cx="507999" cy="520685"/>
    <xdr:pic>
      <xdr:nvPicPr>
        <xdr:cNvPr id="76" name="Obrázek 75">
          <a:extLst>
            <a:ext uri="{FF2B5EF4-FFF2-40B4-BE49-F238E27FC236}">
              <a16:creationId xmlns:a16="http://schemas.microsoft.com/office/drawing/2014/main" id="{89421311-8AAD-4397-998D-DF543FE3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694543" y="27566255"/>
          <a:ext cx="507999" cy="520685"/>
        </a:xfrm>
        <a:prstGeom prst="rect">
          <a:avLst/>
        </a:prstGeom>
      </xdr:spPr>
    </xdr:pic>
    <xdr:clientData/>
  </xdr:oneCellAnchor>
  <xdr:oneCellAnchor>
    <xdr:from>
      <xdr:col>2</xdr:col>
      <xdr:colOff>955221</xdr:colOff>
      <xdr:row>77</xdr:row>
      <xdr:rowOff>112485</xdr:rowOff>
    </xdr:from>
    <xdr:ext cx="4524344" cy="3439886"/>
    <xdr:pic>
      <xdr:nvPicPr>
        <xdr:cNvPr id="79" name="Obrázek 78">
          <a:extLst>
            <a:ext uri="{FF2B5EF4-FFF2-40B4-BE49-F238E27FC236}">
              <a16:creationId xmlns:a16="http://schemas.microsoft.com/office/drawing/2014/main" id="{CD9E4BAA-2747-4CA6-82A3-A3538AC70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650921" y="35659785"/>
          <a:ext cx="4524344" cy="3439886"/>
        </a:xfrm>
        <a:prstGeom prst="rect">
          <a:avLst/>
        </a:prstGeom>
      </xdr:spPr>
    </xdr:pic>
    <xdr:clientData/>
  </xdr:oneCellAnchor>
  <xdr:oneCellAnchor>
    <xdr:from>
      <xdr:col>0</xdr:col>
      <xdr:colOff>1714500</xdr:colOff>
      <xdr:row>77</xdr:row>
      <xdr:rowOff>260350</xdr:rowOff>
    </xdr:from>
    <xdr:ext cx="1885714" cy="257143"/>
    <xdr:pic>
      <xdr:nvPicPr>
        <xdr:cNvPr id="80" name="Obrázek 79">
          <a:extLst>
            <a:ext uri="{FF2B5EF4-FFF2-40B4-BE49-F238E27FC236}">
              <a16:creationId xmlns:a16="http://schemas.microsoft.com/office/drawing/2014/main" id="{4BF1D0DD-2995-4637-86AF-D4CDD307B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14500" y="35807650"/>
          <a:ext cx="1885714" cy="257143"/>
        </a:xfrm>
        <a:prstGeom prst="rect">
          <a:avLst/>
        </a:prstGeom>
      </xdr:spPr>
    </xdr:pic>
    <xdr:clientData/>
  </xdr:oneCellAnchor>
  <xdr:twoCellAnchor editAs="oneCell">
    <xdr:from>
      <xdr:col>0</xdr:col>
      <xdr:colOff>1527628</xdr:colOff>
      <xdr:row>139</xdr:row>
      <xdr:rowOff>51254</xdr:rowOff>
    </xdr:from>
    <xdr:to>
      <xdr:col>1</xdr:col>
      <xdr:colOff>19119</xdr:colOff>
      <xdr:row>142</xdr:row>
      <xdr:rowOff>285392</xdr:rowOff>
    </xdr:to>
    <xdr:pic>
      <xdr:nvPicPr>
        <xdr:cNvPr id="87" name="Obrázek 17">
          <a:extLst>
            <a:ext uri="{FF2B5EF4-FFF2-40B4-BE49-F238E27FC236}">
              <a16:creationId xmlns:a16="http://schemas.microsoft.com/office/drawing/2014/main" id="{7F6DD746-A2CD-4733-9587-6902B40D5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7628" y="52955825"/>
          <a:ext cx="986790" cy="117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149</xdr:row>
      <xdr:rowOff>127000</xdr:rowOff>
    </xdr:from>
    <xdr:to>
      <xdr:col>0</xdr:col>
      <xdr:colOff>2380615</xdr:colOff>
      <xdr:row>152</xdr:row>
      <xdr:rowOff>167972</xdr:rowOff>
    </xdr:to>
    <xdr:pic>
      <xdr:nvPicPr>
        <xdr:cNvPr id="91" name="Obrázek 10">
          <a:extLst>
            <a:ext uri="{FF2B5EF4-FFF2-40B4-BE49-F238E27FC236}">
              <a16:creationId xmlns:a16="http://schemas.microsoft.com/office/drawing/2014/main" id="{2F13F3CB-2525-4055-BF9C-413CAAA9F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53746400"/>
          <a:ext cx="946150" cy="999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412750</xdr:colOff>
      <xdr:row>156</xdr:row>
      <xdr:rowOff>234950</xdr:rowOff>
    </xdr:from>
    <xdr:to>
      <xdr:col>0</xdr:col>
      <xdr:colOff>2188210</xdr:colOff>
      <xdr:row>160</xdr:row>
      <xdr:rowOff>168909</xdr:rowOff>
    </xdr:to>
    <xdr:pic>
      <xdr:nvPicPr>
        <xdr:cNvPr id="93" name="Obrázek 5">
          <a:extLst>
            <a:ext uri="{FF2B5EF4-FFF2-40B4-BE49-F238E27FC236}">
              <a16:creationId xmlns:a16="http://schemas.microsoft.com/office/drawing/2014/main" id="{58F58024-B226-4F28-80A2-91D265EB7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57334150"/>
          <a:ext cx="1779270" cy="1207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596900</xdr:colOff>
      <xdr:row>174</xdr:row>
      <xdr:rowOff>241300</xdr:rowOff>
    </xdr:from>
    <xdr:to>
      <xdr:col>0</xdr:col>
      <xdr:colOff>2379980</xdr:colOff>
      <xdr:row>178</xdr:row>
      <xdr:rowOff>169546</xdr:rowOff>
    </xdr:to>
    <xdr:pic>
      <xdr:nvPicPr>
        <xdr:cNvPr id="95" name="Obrázek 5">
          <a:extLst>
            <a:ext uri="{FF2B5EF4-FFF2-40B4-BE49-F238E27FC236}">
              <a16:creationId xmlns:a16="http://schemas.microsoft.com/office/drawing/2014/main" id="{68DEC12F-1A3A-4CCF-B2A0-834AF29C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900" y="66598800"/>
          <a:ext cx="1779270" cy="1207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90055</xdr:colOff>
      <xdr:row>139</xdr:row>
      <xdr:rowOff>290945</xdr:rowOff>
    </xdr:from>
    <xdr:to>
      <xdr:col>0</xdr:col>
      <xdr:colOff>381000</xdr:colOff>
      <xdr:row>140</xdr:row>
      <xdr:rowOff>282978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7DC54FEF-1A92-46C6-8FBF-550A95535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0055" y="53305363"/>
          <a:ext cx="290945" cy="303068"/>
        </a:xfrm>
        <a:prstGeom prst="rect">
          <a:avLst/>
        </a:prstGeom>
      </xdr:spPr>
    </xdr:pic>
    <xdr:clientData/>
  </xdr:twoCellAnchor>
  <xdr:twoCellAnchor editAs="oneCell">
    <xdr:from>
      <xdr:col>0</xdr:col>
      <xdr:colOff>234729</xdr:colOff>
      <xdr:row>230</xdr:row>
      <xdr:rowOff>157901</xdr:rowOff>
    </xdr:from>
    <xdr:to>
      <xdr:col>0</xdr:col>
      <xdr:colOff>2460279</xdr:colOff>
      <xdr:row>235</xdr:row>
      <xdr:rowOff>210963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DB24A35-9C75-5C39-DB0B-3814B844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34729" y="86211946"/>
          <a:ext cx="2233170" cy="1631786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415638</xdr:colOff>
      <xdr:row>251</xdr:row>
      <xdr:rowOff>43851</xdr:rowOff>
    </xdr:from>
    <xdr:to>
      <xdr:col>0</xdr:col>
      <xdr:colOff>2151264</xdr:colOff>
      <xdr:row>255</xdr:row>
      <xdr:rowOff>94212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E4409A60-1997-DF08-CAE3-075EB0603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15638" y="88938078"/>
          <a:ext cx="1731816" cy="1289650"/>
        </a:xfrm>
        <a:prstGeom prst="rect">
          <a:avLst/>
        </a:prstGeom>
      </xdr:spPr>
    </xdr:pic>
    <xdr:clientData/>
  </xdr:twoCellAnchor>
  <xdr:twoCellAnchor editAs="oneCell">
    <xdr:from>
      <xdr:col>0</xdr:col>
      <xdr:colOff>294410</xdr:colOff>
      <xdr:row>256</xdr:row>
      <xdr:rowOff>0</xdr:rowOff>
    </xdr:from>
    <xdr:to>
      <xdr:col>0</xdr:col>
      <xdr:colOff>2154953</xdr:colOff>
      <xdr:row>260</xdr:row>
      <xdr:rowOff>17641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4C3B56D-E4B9-B5A5-CAD5-787F5DB07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94410" y="92080773"/>
          <a:ext cx="1856733" cy="1374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155863</xdr:rowOff>
    </xdr:from>
    <xdr:to>
      <xdr:col>0</xdr:col>
      <xdr:colOff>2456288</xdr:colOff>
      <xdr:row>243</xdr:row>
      <xdr:rowOff>168276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109D179-0481-5B31-334D-56280783F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88080272"/>
          <a:ext cx="2465813" cy="1258777"/>
        </a:xfrm>
        <a:prstGeom prst="rect">
          <a:avLst/>
        </a:prstGeom>
      </xdr:spPr>
    </xdr:pic>
    <xdr:clientData/>
  </xdr:twoCellAnchor>
  <xdr:oneCellAnchor>
    <xdr:from>
      <xdr:col>0</xdr:col>
      <xdr:colOff>249465</xdr:colOff>
      <xdr:row>107</xdr:row>
      <xdr:rowOff>106159</xdr:rowOff>
    </xdr:from>
    <xdr:ext cx="674686" cy="642749"/>
    <xdr:pic>
      <xdr:nvPicPr>
        <xdr:cNvPr id="83" name="Obrázek 32">
          <a:extLst>
            <a:ext uri="{FF2B5EF4-FFF2-40B4-BE49-F238E27FC236}">
              <a16:creationId xmlns:a16="http://schemas.microsoft.com/office/drawing/2014/main" id="{91716143-2C33-4F97-AA30-00CD4DD9B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465" y="47800432"/>
          <a:ext cx="674686" cy="64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1004497</xdr:colOff>
      <xdr:row>107</xdr:row>
      <xdr:rowOff>132360</xdr:rowOff>
    </xdr:from>
    <xdr:ext cx="690561" cy="661823"/>
    <xdr:pic>
      <xdr:nvPicPr>
        <xdr:cNvPr id="84" name="Obrázek 71">
          <a:extLst>
            <a:ext uri="{FF2B5EF4-FFF2-40B4-BE49-F238E27FC236}">
              <a16:creationId xmlns:a16="http://schemas.microsoft.com/office/drawing/2014/main" id="{93C5DAA0-C422-4557-AF24-8A759250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04497" y="47826633"/>
          <a:ext cx="690561" cy="661823"/>
        </a:xfrm>
        <a:prstGeom prst="rect">
          <a:avLst/>
        </a:prstGeom>
      </xdr:spPr>
    </xdr:pic>
    <xdr:clientData/>
  </xdr:oneCellAnchor>
  <xdr:twoCellAnchor editAs="oneCell">
    <xdr:from>
      <xdr:col>0</xdr:col>
      <xdr:colOff>294408</xdr:colOff>
      <xdr:row>115</xdr:row>
      <xdr:rowOff>259773</xdr:rowOff>
    </xdr:from>
    <xdr:to>
      <xdr:col>0</xdr:col>
      <xdr:colOff>954402</xdr:colOff>
      <xdr:row>118</xdr:row>
      <xdr:rowOff>211663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BF33E581-4C8B-4EDA-97C8-C47DDE83D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94408" y="49512682"/>
          <a:ext cx="659994" cy="879453"/>
        </a:xfrm>
        <a:prstGeom prst="rect">
          <a:avLst/>
        </a:prstGeom>
      </xdr:spPr>
    </xdr:pic>
    <xdr:clientData/>
  </xdr:twoCellAnchor>
  <xdr:twoCellAnchor editAs="oneCell">
    <xdr:from>
      <xdr:col>0</xdr:col>
      <xdr:colOff>1227119</xdr:colOff>
      <xdr:row>116</xdr:row>
      <xdr:rowOff>54429</xdr:rowOff>
    </xdr:from>
    <xdr:to>
      <xdr:col>0</xdr:col>
      <xdr:colOff>1926556</xdr:colOff>
      <xdr:row>119</xdr:row>
      <xdr:rowOff>22638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836E49F7-504F-4483-8A19-9B50FE1A7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flipH="1">
          <a:off x="1227119" y="55122536"/>
          <a:ext cx="707057" cy="862471"/>
        </a:xfrm>
        <a:prstGeom prst="rect">
          <a:avLst/>
        </a:prstGeom>
      </xdr:spPr>
    </xdr:pic>
    <xdr:clientData/>
  </xdr:twoCellAnchor>
  <xdr:oneCellAnchor>
    <xdr:from>
      <xdr:col>0</xdr:col>
      <xdr:colOff>684275</xdr:colOff>
      <xdr:row>97</xdr:row>
      <xdr:rowOff>2802</xdr:rowOff>
    </xdr:from>
    <xdr:ext cx="762000" cy="662615"/>
    <xdr:pic>
      <xdr:nvPicPr>
        <xdr:cNvPr id="94" name="Obrázek 53">
          <a:extLst>
            <a:ext uri="{FF2B5EF4-FFF2-40B4-BE49-F238E27FC236}">
              <a16:creationId xmlns:a16="http://schemas.microsoft.com/office/drawing/2014/main" id="{362CC034-2C8A-427F-AEE3-BD4F9936D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84275" y="46155757"/>
          <a:ext cx="762000" cy="662615"/>
        </a:xfrm>
        <a:prstGeom prst="rect">
          <a:avLst/>
        </a:prstGeom>
      </xdr:spPr>
    </xdr:pic>
    <xdr:clientData/>
  </xdr:oneCellAnchor>
  <xdr:oneCellAnchor>
    <xdr:from>
      <xdr:col>0</xdr:col>
      <xdr:colOff>50800</xdr:colOff>
      <xdr:row>96</xdr:row>
      <xdr:rowOff>228600</xdr:rowOff>
    </xdr:from>
    <xdr:ext cx="381000" cy="324427"/>
    <xdr:pic>
      <xdr:nvPicPr>
        <xdr:cNvPr id="96" name="Obrázek 69">
          <a:extLst>
            <a:ext uri="{FF2B5EF4-FFF2-40B4-BE49-F238E27FC236}">
              <a16:creationId xmlns:a16="http://schemas.microsoft.com/office/drawing/2014/main" id="{14A136B1-9114-4B0A-9938-C0069CC0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0800" y="47992145"/>
          <a:ext cx="381000" cy="324427"/>
        </a:xfrm>
        <a:prstGeom prst="rect">
          <a:avLst/>
        </a:prstGeom>
      </xdr:spPr>
    </xdr:pic>
    <xdr:clientData/>
  </xdr:oneCellAnchor>
  <xdr:twoCellAnchor editAs="oneCell">
    <xdr:from>
      <xdr:col>0</xdr:col>
      <xdr:colOff>1742950</xdr:colOff>
      <xdr:row>100</xdr:row>
      <xdr:rowOff>158336</xdr:rowOff>
    </xdr:from>
    <xdr:to>
      <xdr:col>0</xdr:col>
      <xdr:colOff>2457235</xdr:colOff>
      <xdr:row>102</xdr:row>
      <xdr:rowOff>263026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9683448E-AC36-8814-8BE3-37E2BB09C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42950" y="49376609"/>
          <a:ext cx="723810" cy="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450273</xdr:colOff>
      <xdr:row>93</xdr:row>
      <xdr:rowOff>51952</xdr:rowOff>
    </xdr:from>
    <xdr:to>
      <xdr:col>0</xdr:col>
      <xdr:colOff>1561157</xdr:colOff>
      <xdr:row>94</xdr:row>
      <xdr:rowOff>402127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9BDE03DF-7C5A-2DA6-0627-CB35BCAC7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50273" y="44473088"/>
          <a:ext cx="1110884" cy="727365"/>
        </a:xfrm>
        <a:prstGeom prst="rect">
          <a:avLst/>
        </a:prstGeom>
      </xdr:spPr>
    </xdr:pic>
    <xdr:clientData/>
  </xdr:twoCellAnchor>
  <xdr:twoCellAnchor editAs="oneCell">
    <xdr:from>
      <xdr:col>0</xdr:col>
      <xdr:colOff>623454</xdr:colOff>
      <xdr:row>274</xdr:row>
      <xdr:rowOff>27709</xdr:rowOff>
    </xdr:from>
    <xdr:to>
      <xdr:col>0</xdr:col>
      <xdr:colOff>1807661</xdr:colOff>
      <xdr:row>274</xdr:row>
      <xdr:rowOff>860367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8241B4E-3AA7-A516-15D8-49E3FB4E2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23454" y="105114436"/>
          <a:ext cx="1176587" cy="817418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457203</xdr:colOff>
      <xdr:row>275</xdr:row>
      <xdr:rowOff>19866</xdr:rowOff>
    </xdr:from>
    <xdr:to>
      <xdr:col>0</xdr:col>
      <xdr:colOff>1846986</xdr:colOff>
      <xdr:row>275</xdr:row>
      <xdr:rowOff>1198739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BA9C233-037A-90E0-7657-36D317DA3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57203" y="106159539"/>
          <a:ext cx="1399308" cy="1173158"/>
        </a:xfrm>
        <a:prstGeom prst="rect">
          <a:avLst/>
        </a:prstGeom>
      </xdr:spPr>
    </xdr:pic>
    <xdr:clientData/>
  </xdr:twoCellAnchor>
  <xdr:twoCellAnchor editAs="oneCell">
    <xdr:from>
      <xdr:col>0</xdr:col>
      <xdr:colOff>1537854</xdr:colOff>
      <xdr:row>146</xdr:row>
      <xdr:rowOff>71320</xdr:rowOff>
    </xdr:from>
    <xdr:to>
      <xdr:col>0</xdr:col>
      <xdr:colOff>2189538</xdr:colOff>
      <xdr:row>148</xdr:row>
      <xdr:rowOff>228352</xdr:rowOff>
    </xdr:to>
    <xdr:pic>
      <xdr:nvPicPr>
        <xdr:cNvPr id="33" name="Obrázek 14">
          <a:extLst>
            <a:ext uri="{FF2B5EF4-FFF2-40B4-BE49-F238E27FC236}">
              <a16:creationId xmlns:a16="http://schemas.microsoft.com/office/drawing/2014/main" id="{2D0D92BE-CE91-4BFB-AE1D-D20D1FFA2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854" y="64370265"/>
          <a:ext cx="665019" cy="798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457201</xdr:colOff>
      <xdr:row>279</xdr:row>
      <xdr:rowOff>249381</xdr:rowOff>
    </xdr:from>
    <xdr:to>
      <xdr:col>0</xdr:col>
      <xdr:colOff>1241963</xdr:colOff>
      <xdr:row>280</xdr:row>
      <xdr:rowOff>479461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217B6F1-E01F-7DEE-9A02-B2AFC050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57201" y="108605781"/>
          <a:ext cx="780952" cy="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281</xdr:row>
      <xdr:rowOff>223059</xdr:rowOff>
    </xdr:from>
    <xdr:to>
      <xdr:col>0</xdr:col>
      <xdr:colOff>1180990</xdr:colOff>
      <xdr:row>286</xdr:row>
      <xdr:rowOff>19617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DB9CE79E-5F02-BE23-5DBC-8FCA763B1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04800" y="110477532"/>
          <a:ext cx="876190" cy="1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290946</xdr:colOff>
      <xdr:row>38</xdr:row>
      <xdr:rowOff>346364</xdr:rowOff>
    </xdr:from>
    <xdr:to>
      <xdr:col>0</xdr:col>
      <xdr:colOff>970994</xdr:colOff>
      <xdr:row>40</xdr:row>
      <xdr:rowOff>213159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8BD1D63F-D333-83F0-1831-C36BE0F18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90946" y="21211309"/>
          <a:ext cx="683858" cy="1290005"/>
        </a:xfrm>
        <a:prstGeom prst="rect">
          <a:avLst/>
        </a:prstGeom>
      </xdr:spPr>
    </xdr:pic>
    <xdr:clientData/>
  </xdr:twoCellAnchor>
  <xdr:twoCellAnchor editAs="oneCell">
    <xdr:from>
      <xdr:col>0</xdr:col>
      <xdr:colOff>1191491</xdr:colOff>
      <xdr:row>39</xdr:row>
      <xdr:rowOff>13855</xdr:rowOff>
    </xdr:from>
    <xdr:to>
      <xdr:col>0</xdr:col>
      <xdr:colOff>1962921</xdr:colOff>
      <xdr:row>39</xdr:row>
      <xdr:rowOff>665284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28396D6-BC15-4EBC-F08C-73E07442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91491" y="21599237"/>
          <a:ext cx="761905" cy="647619"/>
        </a:xfrm>
        <a:prstGeom prst="rect">
          <a:avLst/>
        </a:prstGeom>
      </xdr:spPr>
    </xdr:pic>
    <xdr:clientData/>
  </xdr:twoCellAnchor>
  <xdr:oneCellAnchor>
    <xdr:from>
      <xdr:col>6</xdr:col>
      <xdr:colOff>585107</xdr:colOff>
      <xdr:row>133</xdr:row>
      <xdr:rowOff>81642</xdr:rowOff>
    </xdr:from>
    <xdr:ext cx="183026" cy="181679"/>
    <xdr:pic>
      <xdr:nvPicPr>
        <xdr:cNvPr id="120" name="Graphic 119" descr="Receiver with solid fill">
          <a:extLst>
            <a:ext uri="{FF2B5EF4-FFF2-40B4-BE49-F238E27FC236}">
              <a16:creationId xmlns:a16="http://schemas.microsoft.com/office/drawing/2014/main" id="{C27D5069-77E6-46AA-9B79-BFE98FF99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79036" y="59313535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587828</xdr:colOff>
      <xdr:row>134</xdr:row>
      <xdr:rowOff>70756</xdr:rowOff>
    </xdr:from>
    <xdr:ext cx="183026" cy="181679"/>
    <xdr:pic>
      <xdr:nvPicPr>
        <xdr:cNvPr id="121" name="Graphic 120" descr="Receiver with solid fill">
          <a:extLst>
            <a:ext uri="{FF2B5EF4-FFF2-40B4-BE49-F238E27FC236}">
              <a16:creationId xmlns:a16="http://schemas.microsoft.com/office/drawing/2014/main" id="{1FD9D390-7CAC-4E15-8887-4524A58CF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81757" y="59588399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590550</xdr:colOff>
      <xdr:row>135</xdr:row>
      <xdr:rowOff>73478</xdr:rowOff>
    </xdr:from>
    <xdr:ext cx="183026" cy="181679"/>
    <xdr:pic>
      <xdr:nvPicPr>
        <xdr:cNvPr id="122" name="Graphic 121" descr="Receiver with solid fill">
          <a:extLst>
            <a:ext uri="{FF2B5EF4-FFF2-40B4-BE49-F238E27FC236}">
              <a16:creationId xmlns:a16="http://schemas.microsoft.com/office/drawing/2014/main" id="{F78344BB-5538-4F4C-869A-7FA5FE866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84479" y="59904085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567017</xdr:colOff>
      <xdr:row>245</xdr:row>
      <xdr:rowOff>29133</xdr:rowOff>
    </xdr:from>
    <xdr:ext cx="183026" cy="181679"/>
    <xdr:pic>
      <xdr:nvPicPr>
        <xdr:cNvPr id="142" name="Graphic 141" descr="Receiver with solid fill">
          <a:extLst>
            <a:ext uri="{FF2B5EF4-FFF2-40B4-BE49-F238E27FC236}">
              <a16:creationId xmlns:a16="http://schemas.microsoft.com/office/drawing/2014/main" id="{1BE23937-E454-4480-9110-AAEB8430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40135" y="94259398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584946</xdr:colOff>
      <xdr:row>246</xdr:row>
      <xdr:rowOff>24651</xdr:rowOff>
    </xdr:from>
    <xdr:ext cx="183026" cy="181679"/>
    <xdr:pic>
      <xdr:nvPicPr>
        <xdr:cNvPr id="143" name="Graphic 142" descr="Receiver with solid fill">
          <a:extLst>
            <a:ext uri="{FF2B5EF4-FFF2-40B4-BE49-F238E27FC236}">
              <a16:creationId xmlns:a16="http://schemas.microsoft.com/office/drawing/2014/main" id="{C524D6D6-FC66-4C98-892A-6439E6CD4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58064" y="94456622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580464</xdr:colOff>
      <xdr:row>247</xdr:row>
      <xdr:rowOff>8964</xdr:rowOff>
    </xdr:from>
    <xdr:ext cx="183026" cy="181679"/>
    <xdr:pic>
      <xdr:nvPicPr>
        <xdr:cNvPr id="144" name="Graphic 143" descr="Receiver with solid fill">
          <a:extLst>
            <a:ext uri="{FF2B5EF4-FFF2-40B4-BE49-F238E27FC236}">
              <a16:creationId xmlns:a16="http://schemas.microsoft.com/office/drawing/2014/main" id="{B6E374AB-6891-4AC7-BF4F-A10D45E14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53582" y="94642640"/>
          <a:ext cx="183026" cy="181679"/>
        </a:xfrm>
        <a:prstGeom prst="rect">
          <a:avLst/>
        </a:prstGeom>
      </xdr:spPr>
    </xdr:pic>
    <xdr:clientData/>
  </xdr:oneCellAnchor>
  <xdr:twoCellAnchor editAs="oneCell">
    <xdr:from>
      <xdr:col>0</xdr:col>
      <xdr:colOff>332794</xdr:colOff>
      <xdr:row>119</xdr:row>
      <xdr:rowOff>244927</xdr:rowOff>
    </xdr:from>
    <xdr:to>
      <xdr:col>0</xdr:col>
      <xdr:colOff>1963483</xdr:colOff>
      <xdr:row>123</xdr:row>
      <xdr:rowOff>116242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842EB792-765B-4AF5-8DCD-AA0D03776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16200000">
          <a:off x="607099" y="55936801"/>
          <a:ext cx="1068743" cy="1617354"/>
        </a:xfrm>
        <a:prstGeom prst="rect">
          <a:avLst/>
        </a:prstGeom>
      </xdr:spPr>
    </xdr:pic>
    <xdr:clientData/>
  </xdr:twoCellAnchor>
  <xdr:twoCellAnchor editAs="oneCell">
    <xdr:from>
      <xdr:col>0</xdr:col>
      <xdr:colOff>413657</xdr:colOff>
      <xdr:row>296</xdr:row>
      <xdr:rowOff>185058</xdr:rowOff>
    </xdr:from>
    <xdr:to>
      <xdr:col>0</xdr:col>
      <xdr:colOff>1467089</xdr:colOff>
      <xdr:row>300</xdr:row>
      <xdr:rowOff>15850</xdr:rowOff>
    </xdr:to>
    <xdr:pic>
      <xdr:nvPicPr>
        <xdr:cNvPr id="49" name="Grafik 1">
          <a:extLst>
            <a:ext uri="{FF2B5EF4-FFF2-40B4-BE49-F238E27FC236}">
              <a16:creationId xmlns:a16="http://schemas.microsoft.com/office/drawing/2014/main" id="{214F2947-960A-4021-B87F-F25D4A586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57" y="114822515"/>
          <a:ext cx="1057242" cy="1034142"/>
        </a:xfrm>
        <a:prstGeom prst="rect">
          <a:avLst/>
        </a:prstGeom>
      </xdr:spPr>
    </xdr:pic>
    <xdr:clientData/>
  </xdr:twoCellAnchor>
  <xdr:twoCellAnchor editAs="oneCell">
    <xdr:from>
      <xdr:col>0</xdr:col>
      <xdr:colOff>160693</xdr:colOff>
      <xdr:row>267</xdr:row>
      <xdr:rowOff>56890</xdr:rowOff>
    </xdr:from>
    <xdr:to>
      <xdr:col>0</xdr:col>
      <xdr:colOff>1048423</xdr:colOff>
      <xdr:row>270</xdr:row>
      <xdr:rowOff>17929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1D858E00-F333-E41A-3C1C-611A9AA36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93" y="105952478"/>
          <a:ext cx="891540" cy="932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452438</xdr:colOff>
      <xdr:row>291</xdr:row>
      <xdr:rowOff>23814</xdr:rowOff>
    </xdr:from>
    <xdr:to>
      <xdr:col>0</xdr:col>
      <xdr:colOff>1388745</xdr:colOff>
      <xdr:row>292</xdr:row>
      <xdr:rowOff>950174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4247A7DC-1DAA-A1C2-D885-82024E694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52438" y="115776377"/>
          <a:ext cx="932497" cy="1956012"/>
        </a:xfrm>
        <a:prstGeom prst="rect">
          <a:avLst/>
        </a:prstGeom>
      </xdr:spPr>
    </xdr:pic>
    <xdr:clientData/>
  </xdr:twoCellAnchor>
  <xdr:twoCellAnchor editAs="oneCell">
    <xdr:from>
      <xdr:col>4</xdr:col>
      <xdr:colOff>4106314</xdr:colOff>
      <xdr:row>294</xdr:row>
      <xdr:rowOff>402129</xdr:rowOff>
    </xdr:from>
    <xdr:to>
      <xdr:col>10</xdr:col>
      <xdr:colOff>59768</xdr:colOff>
      <xdr:row>294</xdr:row>
      <xdr:rowOff>3640629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47A9D185-79ED-0F4C-AB56-76076D9C7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0704541" y="118616038"/>
          <a:ext cx="5322592" cy="3228975"/>
        </a:xfrm>
        <a:prstGeom prst="rect">
          <a:avLst/>
        </a:prstGeom>
      </xdr:spPr>
    </xdr:pic>
    <xdr:clientData/>
  </xdr:twoCellAnchor>
  <xdr:twoCellAnchor editAs="oneCell">
    <xdr:from>
      <xdr:col>2</xdr:col>
      <xdr:colOff>1056410</xdr:colOff>
      <xdr:row>294</xdr:row>
      <xdr:rowOff>145849</xdr:rowOff>
    </xdr:from>
    <xdr:to>
      <xdr:col>4</xdr:col>
      <xdr:colOff>3063414</xdr:colOff>
      <xdr:row>294</xdr:row>
      <xdr:rowOff>3984130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3871FD20-E70E-84C0-B82C-AD5A4B9EE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710546" y="118359758"/>
          <a:ext cx="4951095" cy="3838281"/>
        </a:xfrm>
        <a:prstGeom prst="rect">
          <a:avLst/>
        </a:prstGeom>
      </xdr:spPr>
    </xdr:pic>
    <xdr:clientData/>
  </xdr:twoCellAnchor>
  <xdr:twoCellAnchor editAs="oneCell">
    <xdr:from>
      <xdr:col>0</xdr:col>
      <xdr:colOff>1630492</xdr:colOff>
      <xdr:row>65</xdr:row>
      <xdr:rowOff>82827</xdr:rowOff>
    </xdr:from>
    <xdr:to>
      <xdr:col>0</xdr:col>
      <xdr:colOff>2194372</xdr:colOff>
      <xdr:row>65</xdr:row>
      <xdr:rowOff>646991</xdr:rowOff>
    </xdr:to>
    <xdr:pic>
      <xdr:nvPicPr>
        <xdr:cNvPr id="16" name="Obraz 8">
          <a:extLst>
            <a:ext uri="{FF2B5EF4-FFF2-40B4-BE49-F238E27FC236}">
              <a16:creationId xmlns:a16="http://schemas.microsoft.com/office/drawing/2014/main" id="{E3761BC8-54FE-4918-AF26-194F60751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492" y="35085131"/>
          <a:ext cx="571500" cy="564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12</xdr:col>
      <xdr:colOff>231310</xdr:colOff>
      <xdr:row>2</xdr:row>
      <xdr:rowOff>38100</xdr:rowOff>
    </xdr:to>
    <xdr:pic>
      <xdr:nvPicPr>
        <xdr:cNvPr id="81" name="Obrázek 80">
          <a:extLst>
            <a:ext uri="{FF2B5EF4-FFF2-40B4-BE49-F238E27FC236}">
              <a16:creationId xmlns:a16="http://schemas.microsoft.com/office/drawing/2014/main" id="{1D241CAB-A902-23ED-4609-A9CF2221B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18843160" cy="2876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F2%202008+BDG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/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/>
        </row>
        <row r="15">
          <cell r="A15"/>
        </row>
        <row r="16">
          <cell r="A16"/>
        </row>
        <row r="17">
          <cell r="A17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/>
          <cell r="C8"/>
          <cell r="D8"/>
          <cell r="E8"/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/>
          <cell r="AC1"/>
          <cell r="AQ1" t="str">
            <v>ceny_mat</v>
          </cell>
          <cell r="AR1"/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/>
          <cell r="AB3" t="str">
            <v>CTRB_KG</v>
          </cell>
          <cell r="AC3"/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/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/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/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/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/>
          <cell r="AA275" t="str">
            <v>2011_</v>
          </cell>
          <cell r="AB275">
            <v>0</v>
          </cell>
        </row>
        <row r="276">
          <cell r="X276"/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/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/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/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/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/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/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/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/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/>
        </row>
        <row r="549">
          <cell r="AA549"/>
        </row>
        <row r="550">
          <cell r="AA550"/>
        </row>
        <row r="551">
          <cell r="AA551"/>
        </row>
        <row r="552">
          <cell r="AA552"/>
        </row>
        <row r="553">
          <cell r="AA553"/>
        </row>
        <row r="554">
          <cell r="AA554"/>
        </row>
        <row r="555">
          <cell r="AA555"/>
        </row>
        <row r="556">
          <cell r="AA556"/>
        </row>
        <row r="557">
          <cell r="AA557"/>
        </row>
        <row r="558">
          <cell r="AA558"/>
        </row>
        <row r="559">
          <cell r="AA559"/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9539F-C19A-457B-ADE2-794CDFA3EF14}">
  <sheetPr>
    <tabColor rgb="FFFF0000"/>
    <pageSetUpPr fitToPage="1"/>
  </sheetPr>
  <dimension ref="A1:I27"/>
  <sheetViews>
    <sheetView showGridLines="0" tabSelected="1" zoomScale="80" zoomScaleNormal="80" zoomScaleSheetLayoutView="70" workbookViewId="0">
      <selection activeCell="A5" sqref="A5"/>
    </sheetView>
  </sheetViews>
  <sheetFormatPr defaultColWidth="11.5546875" defaultRowHeight="13.2" x14ac:dyDescent="0.25"/>
  <cols>
    <col min="1" max="1" width="98.6640625" style="17" customWidth="1"/>
    <col min="2" max="2" width="22.88671875" style="17" customWidth="1"/>
    <col min="3" max="3" width="19.6640625" style="17" customWidth="1"/>
    <col min="4" max="6" width="11.5546875" style="18"/>
    <col min="7" max="7" width="61.33203125" style="18" bestFit="1" customWidth="1"/>
    <col min="8" max="16384" width="11.5546875" style="18"/>
  </cols>
  <sheetData>
    <row r="1" spans="1:9" s="3" customFormat="1" ht="70.5" customHeight="1" thickBot="1" x14ac:dyDescent="0.3">
      <c r="A1" s="57"/>
      <c r="B1" s="57"/>
      <c r="C1" s="58"/>
    </row>
    <row r="2" spans="1:9" s="52" customFormat="1" ht="44.4" customHeight="1" thickBot="1" x14ac:dyDescent="0.3">
      <c r="A2" s="350" t="s">
        <v>259</v>
      </c>
      <c r="B2" s="351"/>
      <c r="C2" s="53"/>
      <c r="D2" s="54"/>
      <c r="E2" s="53"/>
      <c r="F2" s="53"/>
      <c r="G2" s="53"/>
      <c r="H2" s="55"/>
      <c r="I2" s="56"/>
    </row>
    <row r="3" spans="1:9" s="4" customFormat="1" ht="16.5" customHeight="1" x14ac:dyDescent="0.25">
      <c r="A3" s="5"/>
      <c r="B3" s="5"/>
      <c r="C3" s="5"/>
    </row>
    <row r="4" spans="1:9" s="9" customFormat="1" ht="15.9" customHeight="1" x14ac:dyDescent="0.25">
      <c r="A4" s="6" t="s">
        <v>536</v>
      </c>
      <c r="B4" s="7"/>
      <c r="C4" s="8"/>
    </row>
    <row r="5" spans="1:9" s="9" customFormat="1" ht="15.9" customHeight="1" x14ac:dyDescent="0.25">
      <c r="A5" s="6" t="s">
        <v>0</v>
      </c>
      <c r="B5" s="7"/>
      <c r="C5" s="8"/>
    </row>
    <row r="6" spans="1:9" s="3" customFormat="1" ht="15" customHeight="1" x14ac:dyDescent="0.25">
      <c r="A6" s="10"/>
      <c r="B6" s="10"/>
      <c r="C6" s="10"/>
    </row>
    <row r="7" spans="1:9" s="11" customFormat="1" ht="39.9" customHeight="1" x14ac:dyDescent="0.3">
      <c r="A7" s="352" t="s">
        <v>129</v>
      </c>
      <c r="B7" s="352" t="s">
        <v>249</v>
      </c>
      <c r="C7" s="352" t="s">
        <v>130</v>
      </c>
    </row>
    <row r="8" spans="1:9" s="3" customFormat="1" ht="15" customHeight="1" x14ac:dyDescent="0.25">
      <c r="A8" s="10"/>
      <c r="B8" s="10"/>
      <c r="C8" s="10"/>
    </row>
    <row r="9" spans="1:9" s="3" customFormat="1" ht="19.95" customHeight="1" x14ac:dyDescent="0.25">
      <c r="A9" s="12" t="s">
        <v>255</v>
      </c>
      <c r="B9" s="13" t="s">
        <v>122</v>
      </c>
      <c r="C9" s="14">
        <v>0</v>
      </c>
    </row>
    <row r="10" spans="1:9" s="3" customFormat="1" ht="19.95" customHeight="1" x14ac:dyDescent="0.25">
      <c r="A10" s="12" t="s">
        <v>253</v>
      </c>
      <c r="B10" s="13" t="s">
        <v>113</v>
      </c>
      <c r="C10" s="14">
        <v>0</v>
      </c>
    </row>
    <row r="11" spans="1:9" s="3" customFormat="1" ht="19.95" customHeight="1" x14ac:dyDescent="0.25">
      <c r="A11" s="12" t="s">
        <v>254</v>
      </c>
      <c r="B11" s="13" t="s">
        <v>114</v>
      </c>
      <c r="C11" s="14">
        <v>0</v>
      </c>
    </row>
    <row r="12" spans="1:9" s="3" customFormat="1" ht="19.95" customHeight="1" x14ac:dyDescent="0.25">
      <c r="A12" s="12" t="s">
        <v>308</v>
      </c>
      <c r="B12" s="13" t="s">
        <v>131</v>
      </c>
      <c r="C12" s="14">
        <v>0</v>
      </c>
    </row>
    <row r="13" spans="1:9" s="3" customFormat="1" ht="19.95" customHeight="1" x14ac:dyDescent="0.25">
      <c r="A13" s="12" t="s">
        <v>258</v>
      </c>
      <c r="B13" s="13" t="s">
        <v>145</v>
      </c>
      <c r="C13" s="14">
        <v>0</v>
      </c>
    </row>
    <row r="14" spans="1:9" s="3" customFormat="1" ht="19.95" customHeight="1" x14ac:dyDescent="0.25">
      <c r="A14" s="12" t="s">
        <v>256</v>
      </c>
      <c r="B14" s="13" t="s">
        <v>245</v>
      </c>
      <c r="C14" s="14">
        <v>0</v>
      </c>
    </row>
    <row r="15" spans="1:9" s="15" customFormat="1" ht="19.95" customHeight="1" x14ac:dyDescent="0.25">
      <c r="A15" s="12" t="s">
        <v>257</v>
      </c>
      <c r="B15" s="13" t="s">
        <v>246</v>
      </c>
      <c r="C15" s="14">
        <v>0</v>
      </c>
    </row>
    <row r="16" spans="1:9" ht="19.95" customHeight="1" x14ac:dyDescent="0.25">
      <c r="A16" s="12" t="s">
        <v>393</v>
      </c>
      <c r="B16" s="13" t="s">
        <v>333</v>
      </c>
      <c r="C16" s="14">
        <v>0</v>
      </c>
    </row>
    <row r="17" spans="1:4" ht="19.95" customHeight="1" x14ac:dyDescent="0.25">
      <c r="A17" s="12" t="s">
        <v>394</v>
      </c>
      <c r="B17" s="13" t="s">
        <v>335</v>
      </c>
      <c r="C17" s="14">
        <v>0</v>
      </c>
    </row>
    <row r="21" spans="1:4" s="16" customFormat="1" ht="15" customHeight="1" x14ac:dyDescent="0.25">
      <c r="A21" s="10"/>
      <c r="B21" s="10"/>
      <c r="C21" s="10"/>
    </row>
    <row r="22" spans="1:4" ht="15.6" x14ac:dyDescent="0.25">
      <c r="A22" s="6" t="s">
        <v>132</v>
      </c>
      <c r="B22" s="6"/>
      <c r="D22" s="16"/>
    </row>
    <row r="23" spans="1:4" s="21" customFormat="1" ht="15.6" x14ac:dyDescent="0.3">
      <c r="A23" s="19" t="s">
        <v>133</v>
      </c>
      <c r="B23" s="19"/>
      <c r="C23" s="20"/>
      <c r="D23" s="16"/>
    </row>
    <row r="24" spans="1:4" s="21" customFormat="1" ht="15" x14ac:dyDescent="0.25">
      <c r="A24" s="19" t="s">
        <v>134</v>
      </c>
      <c r="B24" s="19"/>
      <c r="C24" s="20"/>
    </row>
    <row r="25" spans="1:4" s="21" customFormat="1" ht="15" x14ac:dyDescent="0.25">
      <c r="A25" s="19" t="s">
        <v>135</v>
      </c>
      <c r="B25" s="19"/>
      <c r="C25" s="20"/>
    </row>
    <row r="26" spans="1:4" s="21" customFormat="1" ht="15" x14ac:dyDescent="0.25">
      <c r="A26" s="19" t="s">
        <v>136</v>
      </c>
      <c r="B26" s="19"/>
      <c r="C26" s="20"/>
    </row>
    <row r="27" spans="1:4" ht="15" x14ac:dyDescent="0.25">
      <c r="A27" s="22" t="s">
        <v>137</v>
      </c>
      <c r="B27" s="22"/>
    </row>
  </sheetData>
  <sheetProtection selectLockedCells="1" selectUnlockedCells="1"/>
  <phoneticPr fontId="37" type="noConversion"/>
  <conditionalFormatting sqref="C9:C17">
    <cfRule type="cellIs" dxfId="33" priority="1" stopIfTrue="1" operator="notEqual">
      <formula>0</formula>
    </cfRule>
  </conditionalFormatting>
  <hyperlinks>
    <hyperlink ref="A27" r:id="rId1" xr:uid="{8D4C0B95-E3FB-48C9-884F-5972BC22B661}"/>
    <hyperlink ref="A9" location="ceník_Raineo!A5" display="RAINEO SYSTÉM" xr:uid="{05BD994D-9422-401E-A17B-FC8DE68C06AF}"/>
    <hyperlink ref="A10" location="ceník_Raineo!A39" display="ŠACHTY REVIZNÍ DN 400" xr:uid="{36711D4F-4E10-40F6-93C1-513FA8154908}"/>
    <hyperlink ref="A13" location="ceník_Raineo!A98" display="HT TVAROVKY" xr:uid="{D0DC4F3C-B9C7-4455-B508-668B35265879}"/>
    <hyperlink ref="A11" location="ceník_Raineo!A40" display="ŠACHTY REVIZNÍ DN630, 800 a1000" xr:uid="{2D5EBD30-91D2-4EF1-B1FD-AE94338FEED4}"/>
    <hyperlink ref="A14" location="ceník_Raineo!A103" display="KG TVAROVKY DN 100-200" xr:uid="{DDF4D99C-C668-4214-A8CF-AC78B0472FC6}"/>
    <hyperlink ref="A12" location="ceník_Raineo!A91" display="TĚSNĚNÍ IN-SITU" xr:uid="{5628802A-D797-421C-BCED-0187E5EE0ACD}"/>
    <hyperlink ref="A15" location="ceník_Raineo!A135" display="KG TVAROVKY DN 250-500" xr:uid="{EB38D769-925E-4501-98CD-4FA57B70662B}"/>
    <hyperlink ref="A16" location="ceník_Raineo!A117" display="KG TRUBKY DN 100-200" xr:uid="{3C10A419-885E-4016-91DA-CBDD60CDF65A}"/>
    <hyperlink ref="A17" location="ceník_Raineo!A153" display="KG TRUBKY DN 250-500" xr:uid="{B6FA86D8-EABF-4D71-AC76-AFE6D8D07D43}"/>
  </hyperlinks>
  <pageMargins left="0.70866141732283472" right="0.70866141732283472" top="0.55118110236220474" bottom="0.55118110236220474" header="0.31496062992125984" footer="0.31496062992125984"/>
  <pageSetup paperSize="9" scale="66" orientation="portrait" useFirstPageNumber="1" r:id="rId2"/>
  <headerFooter alignWithMargins="0">
    <oddFooter xml:space="preserve">&amp;L&amp;12&amp;K01+001Pipelife Czech s.r.o.
Kučovaniny 1778, 765 02 Otrokovice / Česká republika
www.pipelife.cz &amp;R&amp;12&amp;K01+001PLATNOST OD 1.5.2022 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9E220-2316-4FA0-BABE-32F1253CC472}">
  <sheetPr>
    <pageSetUpPr fitToPage="1"/>
  </sheetPr>
  <dimension ref="A1:N309"/>
  <sheetViews>
    <sheetView showGridLines="0" topLeftCell="A293" zoomScale="50" zoomScaleNormal="50" zoomScaleSheetLayoutView="70" zoomScalePageLayoutView="60" workbookViewId="0">
      <selection activeCell="G43" sqref="G43"/>
    </sheetView>
  </sheetViews>
  <sheetFormatPr defaultColWidth="20.6640625" defaultRowHeight="13.2" x14ac:dyDescent="0.25"/>
  <cols>
    <col min="1" max="1" width="38.88671875" customWidth="1"/>
    <col min="2" max="2" width="15.6640625" customWidth="1"/>
    <col min="3" max="3" width="23.6640625" customWidth="1"/>
    <col min="4" max="4" width="19.33203125" style="2" customWidth="1"/>
    <col min="5" max="5" width="66.33203125" style="2" customWidth="1"/>
    <col min="6" max="6" width="6.44140625" customWidth="1"/>
    <col min="7" max="7" width="20.88671875" customWidth="1"/>
    <col min="8" max="8" width="21" customWidth="1"/>
    <col min="9" max="9" width="10.33203125" customWidth="1"/>
    <col min="10" max="10" width="11.5546875" customWidth="1"/>
    <col min="11" max="11" width="13.5546875" customWidth="1"/>
    <col min="12" max="12" width="31.33203125" customWidth="1"/>
  </cols>
  <sheetData>
    <row r="1" spans="1:12" ht="207" customHeight="1" thickBot="1" x14ac:dyDescent="0.3"/>
    <row r="2" spans="1:12" s="24" customFormat="1" ht="18.75" customHeight="1" thickBot="1" x14ac:dyDescent="0.3">
      <c r="A2" s="344" t="s">
        <v>535</v>
      </c>
      <c r="B2" s="345"/>
      <c r="C2" s="345"/>
      <c r="D2" s="346"/>
      <c r="E2" s="346"/>
      <c r="F2" s="345"/>
      <c r="G2" s="345"/>
      <c r="H2" s="345"/>
      <c r="I2" s="347"/>
      <c r="J2" s="348"/>
      <c r="K2" s="349"/>
    </row>
    <row r="3" spans="1:12" s="25" customFormat="1" ht="80.25" customHeight="1" x14ac:dyDescent="0.25">
      <c r="A3" s="47" t="str">
        <f>'Rabatové skupiny'!A4</f>
        <v>Platnost od 20.4.2026</v>
      </c>
      <c r="B3" s="48"/>
      <c r="C3" s="48"/>
      <c r="D3" s="48"/>
      <c r="E3" s="49"/>
      <c r="F3" s="50"/>
      <c r="G3" s="50"/>
      <c r="H3" s="50"/>
      <c r="I3" s="51"/>
      <c r="J3" s="51"/>
      <c r="K3" s="51"/>
    </row>
    <row r="4" spans="1:12" s="25" customFormat="1" ht="16.2" customHeight="1" thickBot="1" x14ac:dyDescent="0.3">
      <c r="A4" s="47" t="s">
        <v>0</v>
      </c>
      <c r="B4" s="48"/>
      <c r="C4" s="48"/>
      <c r="D4" s="48"/>
      <c r="E4" s="49"/>
      <c r="F4" s="50"/>
      <c r="G4" s="50"/>
      <c r="H4" s="50"/>
      <c r="I4" s="51"/>
      <c r="J4" s="51"/>
      <c r="K4" s="51"/>
    </row>
    <row r="5" spans="1:12" s="26" customFormat="1" ht="30" customHeight="1" thickBot="1" x14ac:dyDescent="0.3">
      <c r="A5" s="285" t="s">
        <v>516</v>
      </c>
      <c r="B5" s="234"/>
      <c r="C5" s="234"/>
      <c r="D5" s="235"/>
      <c r="E5" s="235"/>
      <c r="F5" s="236"/>
      <c r="G5" s="237" t="s">
        <v>4</v>
      </c>
      <c r="H5" s="282">
        <v>0</v>
      </c>
      <c r="I5" s="239" t="s">
        <v>263</v>
      </c>
      <c r="J5" s="240"/>
      <c r="K5" s="241"/>
      <c r="L5" s="242" t="s">
        <v>122</v>
      </c>
    </row>
    <row r="6" spans="1:12" s="27" customFormat="1" ht="44.7" customHeight="1" x14ac:dyDescent="0.3">
      <c r="A6" s="230" t="s">
        <v>1</v>
      </c>
      <c r="B6" s="230" t="s">
        <v>260</v>
      </c>
      <c r="C6" s="230" t="s">
        <v>261</v>
      </c>
      <c r="D6" s="231" t="s">
        <v>262</v>
      </c>
      <c r="E6" s="231" t="s">
        <v>2</v>
      </c>
      <c r="F6" s="230" t="s">
        <v>3</v>
      </c>
      <c r="G6" s="232" t="s">
        <v>6</v>
      </c>
      <c r="H6" s="232" t="s">
        <v>7</v>
      </c>
      <c r="I6" s="232" t="s">
        <v>271</v>
      </c>
      <c r="J6" s="232" t="s">
        <v>264</v>
      </c>
      <c r="K6" s="232" t="s">
        <v>265</v>
      </c>
      <c r="L6" s="232" t="s">
        <v>266</v>
      </c>
    </row>
    <row r="7" spans="1:12" s="29" customFormat="1" ht="85.2" customHeight="1" x14ac:dyDescent="0.25">
      <c r="A7" s="342" t="s">
        <v>36</v>
      </c>
      <c r="B7" s="299">
        <v>3295170836</v>
      </c>
      <c r="C7" s="192" t="s">
        <v>37</v>
      </c>
      <c r="D7" s="193">
        <v>5905485478540</v>
      </c>
      <c r="E7" s="299" t="s">
        <v>33</v>
      </c>
      <c r="F7" s="95" t="s">
        <v>5</v>
      </c>
      <c r="G7" s="343">
        <v>2340</v>
      </c>
      <c r="H7" s="211">
        <f t="shared" ref="H7:H35" si="0">G7*(100-$H$5)/100</f>
        <v>2340</v>
      </c>
      <c r="I7" s="95">
        <v>1</v>
      </c>
      <c r="J7" s="340">
        <v>6</v>
      </c>
      <c r="K7" s="95">
        <v>180</v>
      </c>
      <c r="L7" s="95"/>
    </row>
    <row r="8" spans="1:12" s="29" customFormat="1" ht="55.2" customHeight="1" x14ac:dyDescent="0.25">
      <c r="A8" s="28" t="s">
        <v>38</v>
      </c>
      <c r="B8" s="201">
        <v>3295170837</v>
      </c>
      <c r="C8" s="194" t="s">
        <v>116</v>
      </c>
      <c r="D8" s="195">
        <v>5905485478533</v>
      </c>
      <c r="E8" s="201" t="s">
        <v>38</v>
      </c>
      <c r="F8" s="107" t="s">
        <v>5</v>
      </c>
      <c r="G8" s="329">
        <v>689</v>
      </c>
      <c r="H8" s="191">
        <f t="shared" si="0"/>
        <v>689</v>
      </c>
      <c r="I8" s="107">
        <v>1</v>
      </c>
      <c r="J8" s="292">
        <v>60</v>
      </c>
      <c r="K8" s="107">
        <v>1800</v>
      </c>
      <c r="L8" s="107"/>
    </row>
    <row r="9" spans="1:12" s="29" customFormat="1" ht="64.2" customHeight="1" x14ac:dyDescent="0.25">
      <c r="A9" s="28" t="s">
        <v>39</v>
      </c>
      <c r="B9" s="201">
        <v>3295170838</v>
      </c>
      <c r="C9" s="194" t="s">
        <v>117</v>
      </c>
      <c r="D9" s="195">
        <v>5905485478526</v>
      </c>
      <c r="E9" s="201" t="s">
        <v>39</v>
      </c>
      <c r="F9" s="107" t="s">
        <v>5</v>
      </c>
      <c r="G9" s="329">
        <v>330</v>
      </c>
      <c r="H9" s="191">
        <f t="shared" si="0"/>
        <v>330</v>
      </c>
      <c r="I9" s="107">
        <v>1</v>
      </c>
      <c r="J9" s="292">
        <v>60</v>
      </c>
      <c r="K9" s="107">
        <v>1800</v>
      </c>
      <c r="L9" s="107"/>
    </row>
    <row r="10" spans="1:12" s="29" customFormat="1" ht="80.7" customHeight="1" x14ac:dyDescent="0.25">
      <c r="A10" s="28" t="s">
        <v>40</v>
      </c>
      <c r="B10" s="201">
        <v>3295170839</v>
      </c>
      <c r="C10" s="194" t="s">
        <v>118</v>
      </c>
      <c r="D10" s="195">
        <v>5905485478519</v>
      </c>
      <c r="E10" s="201" t="s">
        <v>40</v>
      </c>
      <c r="F10" s="107" t="s">
        <v>5</v>
      </c>
      <c r="G10" s="329">
        <v>319</v>
      </c>
      <c r="H10" s="191">
        <f t="shared" si="0"/>
        <v>319</v>
      </c>
      <c r="I10" s="107">
        <v>1</v>
      </c>
      <c r="J10" s="292">
        <v>60</v>
      </c>
      <c r="K10" s="107">
        <v>1800</v>
      </c>
      <c r="L10" s="107"/>
    </row>
    <row r="11" spans="1:12" s="29" customFormat="1" ht="67.2" customHeight="1" x14ac:dyDescent="0.25">
      <c r="A11" s="28" t="s">
        <v>41</v>
      </c>
      <c r="B11" s="201">
        <v>3295170840</v>
      </c>
      <c r="C11" s="194" t="s">
        <v>119</v>
      </c>
      <c r="D11" s="195">
        <v>5905485470964</v>
      </c>
      <c r="E11" s="201" t="s">
        <v>41</v>
      </c>
      <c r="F11" s="107" t="s">
        <v>5</v>
      </c>
      <c r="G11" s="329">
        <v>2856</v>
      </c>
      <c r="H11" s="191">
        <f t="shared" si="0"/>
        <v>2856</v>
      </c>
      <c r="I11" s="107">
        <v>1</v>
      </c>
      <c r="J11" s="292">
        <v>8</v>
      </c>
      <c r="K11" s="107"/>
      <c r="L11" s="107"/>
    </row>
    <row r="12" spans="1:12" s="29" customFormat="1" ht="72.45" customHeight="1" x14ac:dyDescent="0.25">
      <c r="A12" s="28" t="s">
        <v>42</v>
      </c>
      <c r="B12" s="201">
        <v>3295170835</v>
      </c>
      <c r="C12" s="194" t="s">
        <v>120</v>
      </c>
      <c r="D12" s="195" t="s">
        <v>294</v>
      </c>
      <c r="E12" s="201" t="s">
        <v>42</v>
      </c>
      <c r="F12" s="107" t="s">
        <v>5</v>
      </c>
      <c r="G12" s="329">
        <v>6664</v>
      </c>
      <c r="H12" s="191">
        <f t="shared" si="0"/>
        <v>6664</v>
      </c>
      <c r="I12" s="107">
        <v>1</v>
      </c>
      <c r="J12" s="292">
        <v>1</v>
      </c>
      <c r="K12" s="107"/>
      <c r="L12" s="107"/>
    </row>
    <row r="13" spans="1:12" s="29" customFormat="1" ht="62.7" customHeight="1" x14ac:dyDescent="0.25">
      <c r="A13" s="28" t="s">
        <v>43</v>
      </c>
      <c r="B13" s="201">
        <v>3295170841</v>
      </c>
      <c r="C13" s="194" t="s">
        <v>121</v>
      </c>
      <c r="D13" s="195" t="s">
        <v>295</v>
      </c>
      <c r="E13" s="201" t="s">
        <v>43</v>
      </c>
      <c r="F13" s="107" t="s">
        <v>5</v>
      </c>
      <c r="G13" s="329">
        <v>6048</v>
      </c>
      <c r="H13" s="191">
        <f t="shared" si="0"/>
        <v>6048</v>
      </c>
      <c r="I13" s="107">
        <v>1</v>
      </c>
      <c r="J13" s="292">
        <v>1</v>
      </c>
      <c r="K13" s="107"/>
      <c r="L13" s="107"/>
    </row>
    <row r="14" spans="1:12" s="29" customFormat="1" ht="80.400000000000006" customHeight="1" x14ac:dyDescent="0.25">
      <c r="A14" s="28" t="s">
        <v>12</v>
      </c>
      <c r="B14" s="201">
        <v>3295170821</v>
      </c>
      <c r="C14" s="194" t="s">
        <v>9</v>
      </c>
      <c r="D14" s="195">
        <v>5905485423472</v>
      </c>
      <c r="E14" s="201" t="s">
        <v>33</v>
      </c>
      <c r="F14" s="107" t="s">
        <v>5</v>
      </c>
      <c r="G14" s="329">
        <v>1388</v>
      </c>
      <c r="H14" s="191">
        <f t="shared" si="0"/>
        <v>1388</v>
      </c>
      <c r="I14" s="107">
        <v>1</v>
      </c>
      <c r="J14" s="292">
        <v>16</v>
      </c>
      <c r="K14" s="107">
        <v>384</v>
      </c>
      <c r="L14" s="107"/>
    </row>
    <row r="15" spans="1:12" s="29" customFormat="1" ht="69" customHeight="1" x14ac:dyDescent="0.25">
      <c r="A15" s="28" t="s">
        <v>11</v>
      </c>
      <c r="B15" s="201">
        <v>3295170822</v>
      </c>
      <c r="C15" s="194" t="s">
        <v>10</v>
      </c>
      <c r="D15" s="195">
        <v>5905485440769</v>
      </c>
      <c r="E15" s="201" t="s">
        <v>34</v>
      </c>
      <c r="F15" s="107" t="s">
        <v>5</v>
      </c>
      <c r="G15" s="329">
        <v>413</v>
      </c>
      <c r="H15" s="191">
        <f t="shared" si="0"/>
        <v>413</v>
      </c>
      <c r="I15" s="107">
        <v>1</v>
      </c>
      <c r="J15" s="292">
        <v>100</v>
      </c>
      <c r="K15" s="107"/>
      <c r="L15" s="107"/>
    </row>
    <row r="16" spans="1:12" s="29" customFormat="1" ht="80.400000000000006" customHeight="1" x14ac:dyDescent="0.25">
      <c r="A16" s="28" t="s">
        <v>292</v>
      </c>
      <c r="B16" s="201">
        <v>3295170912</v>
      </c>
      <c r="C16" s="194" t="s">
        <v>288</v>
      </c>
      <c r="D16" s="195" t="s">
        <v>294</v>
      </c>
      <c r="E16" s="201" t="s">
        <v>289</v>
      </c>
      <c r="F16" s="107" t="s">
        <v>5</v>
      </c>
      <c r="G16" s="329">
        <v>1309</v>
      </c>
      <c r="H16" s="191">
        <f t="shared" ref="H16:H17" si="1">G16*(100-$H$5)/100</f>
        <v>1309</v>
      </c>
      <c r="I16" s="107">
        <v>1</v>
      </c>
      <c r="J16" s="292">
        <v>16</v>
      </c>
      <c r="K16" s="107">
        <v>384</v>
      </c>
      <c r="L16" s="107"/>
    </row>
    <row r="17" spans="1:12" s="29" customFormat="1" ht="69" customHeight="1" x14ac:dyDescent="0.25">
      <c r="A17" s="28" t="s">
        <v>293</v>
      </c>
      <c r="B17" s="201">
        <v>3295170913</v>
      </c>
      <c r="C17" s="194" t="s">
        <v>290</v>
      </c>
      <c r="D17" s="195" t="s">
        <v>295</v>
      </c>
      <c r="E17" s="201" t="s">
        <v>291</v>
      </c>
      <c r="F17" s="107" t="s">
        <v>5</v>
      </c>
      <c r="G17" s="329">
        <v>409</v>
      </c>
      <c r="H17" s="191">
        <f t="shared" si="1"/>
        <v>409</v>
      </c>
      <c r="I17" s="107">
        <v>1</v>
      </c>
      <c r="J17" s="292">
        <v>100</v>
      </c>
      <c r="K17" s="107"/>
      <c r="L17" s="107"/>
    </row>
    <row r="18" spans="1:12" s="29" customFormat="1" ht="58.2" customHeight="1" x14ac:dyDescent="0.25">
      <c r="A18" s="28" t="s">
        <v>14</v>
      </c>
      <c r="B18" s="201">
        <v>3295170823</v>
      </c>
      <c r="C18" s="194" t="s">
        <v>13</v>
      </c>
      <c r="D18" s="195">
        <v>5905485440776</v>
      </c>
      <c r="E18" s="201" t="s">
        <v>45</v>
      </c>
      <c r="F18" s="107" t="s">
        <v>5</v>
      </c>
      <c r="G18" s="329">
        <v>6</v>
      </c>
      <c r="H18" s="191">
        <f t="shared" si="0"/>
        <v>6</v>
      </c>
      <c r="I18" s="107">
        <v>1</v>
      </c>
      <c r="J18" s="292">
        <v>3000</v>
      </c>
      <c r="K18" s="107"/>
      <c r="L18" s="107"/>
    </row>
    <row r="19" spans="1:12" s="29" customFormat="1" ht="39.450000000000003" customHeight="1" x14ac:dyDescent="0.25">
      <c r="A19" s="28" t="s">
        <v>47</v>
      </c>
      <c r="B19" s="330">
        <v>3295170824</v>
      </c>
      <c r="C19" s="182" t="s">
        <v>15</v>
      </c>
      <c r="D19" s="101">
        <v>5905485472203</v>
      </c>
      <c r="E19" s="201" t="s">
        <v>46</v>
      </c>
      <c r="F19" s="107" t="s">
        <v>5</v>
      </c>
      <c r="G19" s="329">
        <v>18928</v>
      </c>
      <c r="H19" s="191">
        <f t="shared" si="0"/>
        <v>18928</v>
      </c>
      <c r="I19" s="107">
        <v>1</v>
      </c>
      <c r="J19" s="292">
        <v>1</v>
      </c>
      <c r="K19" s="107"/>
      <c r="L19" s="107"/>
    </row>
    <row r="20" spans="1:12" s="29" customFormat="1" ht="37.950000000000003" customHeight="1" x14ac:dyDescent="0.25">
      <c r="A20" s="30"/>
      <c r="B20" s="330">
        <v>3295170825</v>
      </c>
      <c r="C20" s="182" t="s">
        <v>28</v>
      </c>
      <c r="D20" s="101">
        <v>5905485472210</v>
      </c>
      <c r="E20" s="201" t="s">
        <v>35</v>
      </c>
      <c r="F20" s="107" t="s">
        <v>5</v>
      </c>
      <c r="G20" s="329">
        <v>18928</v>
      </c>
      <c r="H20" s="191">
        <f t="shared" si="0"/>
        <v>18928</v>
      </c>
      <c r="I20" s="107">
        <v>1</v>
      </c>
      <c r="J20" s="292">
        <v>1</v>
      </c>
      <c r="K20" s="107"/>
      <c r="L20" s="107"/>
    </row>
    <row r="21" spans="1:12" s="29" customFormat="1" ht="25.2" customHeight="1" x14ac:dyDescent="0.25">
      <c r="A21" s="31" t="s">
        <v>27</v>
      </c>
      <c r="B21" s="201">
        <v>3295170817</v>
      </c>
      <c r="C21" s="182" t="s">
        <v>23</v>
      </c>
      <c r="D21" s="101">
        <v>9010459141736</v>
      </c>
      <c r="E21" s="330" t="s">
        <v>19</v>
      </c>
      <c r="F21" s="107" t="s">
        <v>5</v>
      </c>
      <c r="G21" s="329">
        <v>8792</v>
      </c>
      <c r="H21" s="191">
        <f t="shared" si="0"/>
        <v>8792</v>
      </c>
      <c r="I21" s="107">
        <v>1</v>
      </c>
      <c r="J21" s="292">
        <v>1</v>
      </c>
      <c r="K21" s="107"/>
      <c r="L21" s="107"/>
    </row>
    <row r="22" spans="1:12" s="29" customFormat="1" ht="25.2" customHeight="1" x14ac:dyDescent="0.25">
      <c r="A22" s="32"/>
      <c r="B22" s="201">
        <v>3295170818</v>
      </c>
      <c r="C22" s="182" t="s">
        <v>24</v>
      </c>
      <c r="D22" s="101">
        <v>9010459141729</v>
      </c>
      <c r="E22" s="330" t="s">
        <v>20</v>
      </c>
      <c r="F22" s="107" t="s">
        <v>5</v>
      </c>
      <c r="G22" s="329">
        <v>7336</v>
      </c>
      <c r="H22" s="191">
        <f t="shared" si="0"/>
        <v>7336</v>
      </c>
      <c r="I22" s="107">
        <v>1</v>
      </c>
      <c r="J22" s="292">
        <v>1</v>
      </c>
      <c r="K22" s="107"/>
      <c r="L22" s="107"/>
    </row>
    <row r="23" spans="1:12" s="29" customFormat="1" ht="25.2" customHeight="1" x14ac:dyDescent="0.25">
      <c r="A23" s="32"/>
      <c r="B23" s="201">
        <v>3295170819</v>
      </c>
      <c r="C23" s="182" t="s">
        <v>25</v>
      </c>
      <c r="D23" s="101"/>
      <c r="E23" s="330" t="s">
        <v>21</v>
      </c>
      <c r="F23" s="107" t="s">
        <v>5</v>
      </c>
      <c r="G23" s="329">
        <v>7381</v>
      </c>
      <c r="H23" s="191">
        <f t="shared" si="0"/>
        <v>7381</v>
      </c>
      <c r="I23" s="107">
        <v>1</v>
      </c>
      <c r="J23" s="292">
        <v>1</v>
      </c>
      <c r="K23" s="107"/>
      <c r="L23" s="107"/>
    </row>
    <row r="24" spans="1:12" s="29" customFormat="1" ht="25.2" customHeight="1" x14ac:dyDescent="0.25">
      <c r="A24" s="33"/>
      <c r="B24" s="331">
        <v>3295170820</v>
      </c>
      <c r="C24" s="332" t="s">
        <v>26</v>
      </c>
      <c r="D24" s="333"/>
      <c r="E24" s="334" t="s">
        <v>22</v>
      </c>
      <c r="F24" s="109" t="s">
        <v>5</v>
      </c>
      <c r="G24" s="329">
        <v>7560</v>
      </c>
      <c r="H24" s="191">
        <f t="shared" si="0"/>
        <v>7560</v>
      </c>
      <c r="I24" s="109">
        <v>1</v>
      </c>
      <c r="J24" s="335">
        <v>1</v>
      </c>
      <c r="K24" s="107"/>
      <c r="L24" s="107"/>
    </row>
    <row r="25" spans="1:12" s="29" customFormat="1" ht="25.2" customHeight="1" x14ac:dyDescent="0.25">
      <c r="A25" s="34" t="s">
        <v>16</v>
      </c>
      <c r="B25" s="336">
        <v>3295170807</v>
      </c>
      <c r="C25" s="337" t="s">
        <v>31</v>
      </c>
      <c r="D25" s="338" t="s">
        <v>274</v>
      </c>
      <c r="E25" s="336" t="s">
        <v>32</v>
      </c>
      <c r="F25" s="102" t="s">
        <v>8</v>
      </c>
      <c r="G25" s="329">
        <v>47</v>
      </c>
      <c r="H25" s="191">
        <f t="shared" si="0"/>
        <v>47</v>
      </c>
      <c r="I25" s="102">
        <v>100</v>
      </c>
      <c r="J25" s="339">
        <v>100</v>
      </c>
      <c r="K25" s="107"/>
      <c r="L25" s="107"/>
    </row>
    <row r="26" spans="1:12" s="29" customFormat="1" ht="25.2" customHeight="1" x14ac:dyDescent="0.25">
      <c r="A26" s="35"/>
      <c r="B26" s="330">
        <v>3295170808</v>
      </c>
      <c r="C26" s="182" t="s">
        <v>30</v>
      </c>
      <c r="D26" s="101" t="s">
        <v>274</v>
      </c>
      <c r="E26" s="330" t="s">
        <v>17</v>
      </c>
      <c r="F26" s="107" t="s">
        <v>8</v>
      </c>
      <c r="G26" s="329">
        <v>72</v>
      </c>
      <c r="H26" s="191">
        <f t="shared" si="0"/>
        <v>72</v>
      </c>
      <c r="I26" s="102">
        <v>100</v>
      </c>
      <c r="J26" s="339">
        <v>100</v>
      </c>
      <c r="K26" s="107"/>
      <c r="L26" s="107"/>
    </row>
    <row r="27" spans="1:12" s="29" customFormat="1" ht="25.2" customHeight="1" x14ac:dyDescent="0.25">
      <c r="A27" s="30"/>
      <c r="B27" s="330">
        <v>3295170809</v>
      </c>
      <c r="C27" s="182" t="s">
        <v>29</v>
      </c>
      <c r="D27" s="101" t="s">
        <v>274</v>
      </c>
      <c r="E27" s="330" t="s">
        <v>18</v>
      </c>
      <c r="F27" s="107" t="s">
        <v>8</v>
      </c>
      <c r="G27" s="329">
        <v>115</v>
      </c>
      <c r="H27" s="191">
        <f t="shared" si="0"/>
        <v>115</v>
      </c>
      <c r="I27" s="102">
        <v>100</v>
      </c>
      <c r="J27" s="339">
        <v>100</v>
      </c>
      <c r="K27" s="107"/>
      <c r="L27" s="107"/>
    </row>
    <row r="28" spans="1:12" s="29" customFormat="1" ht="25.2" customHeight="1" x14ac:dyDescent="0.25">
      <c r="A28" s="76" t="s">
        <v>307</v>
      </c>
      <c r="B28" s="336">
        <v>3295170810</v>
      </c>
      <c r="C28" s="337" t="s">
        <v>306</v>
      </c>
      <c r="D28" s="338"/>
      <c r="E28" s="330" t="s">
        <v>491</v>
      </c>
      <c r="F28" s="102" t="s">
        <v>8</v>
      </c>
      <c r="G28" s="329">
        <v>335</v>
      </c>
      <c r="H28" s="191">
        <f t="shared" ref="H28:H29" si="2">G28*(100-$H$5)/100</f>
        <v>335</v>
      </c>
      <c r="I28" s="102">
        <v>100</v>
      </c>
      <c r="J28" s="339">
        <v>100</v>
      </c>
      <c r="K28" s="107"/>
      <c r="L28" s="107"/>
    </row>
    <row r="29" spans="1:12" s="29" customFormat="1" ht="25.2" customHeight="1" x14ac:dyDescent="0.25">
      <c r="A29" s="84"/>
      <c r="B29" s="336">
        <v>3295170926</v>
      </c>
      <c r="C29" s="337" t="s">
        <v>492</v>
      </c>
      <c r="D29" s="338"/>
      <c r="E29" s="330" t="s">
        <v>490</v>
      </c>
      <c r="F29" s="102" t="s">
        <v>8</v>
      </c>
      <c r="G29" s="329">
        <v>335</v>
      </c>
      <c r="H29" s="191">
        <f t="shared" si="2"/>
        <v>335</v>
      </c>
      <c r="I29" s="95"/>
      <c r="J29" s="340"/>
      <c r="K29" s="107"/>
      <c r="L29" s="107"/>
    </row>
    <row r="30" spans="1:12" s="29" customFormat="1" ht="25.2" customHeight="1" x14ac:dyDescent="0.25">
      <c r="A30" s="31" t="s">
        <v>44</v>
      </c>
      <c r="B30" s="201">
        <v>3295170830</v>
      </c>
      <c r="C30" s="182" t="s">
        <v>48</v>
      </c>
      <c r="D30" s="101">
        <v>5905485471756</v>
      </c>
      <c r="E30" s="330" t="s">
        <v>280</v>
      </c>
      <c r="F30" s="107" t="s">
        <v>5</v>
      </c>
      <c r="G30" s="329">
        <v>4917</v>
      </c>
      <c r="H30" s="191">
        <f t="shared" si="0"/>
        <v>4917</v>
      </c>
      <c r="I30" s="107">
        <v>1</v>
      </c>
      <c r="J30" s="292">
        <v>1</v>
      </c>
      <c r="K30" s="107"/>
      <c r="L30" s="107"/>
    </row>
    <row r="31" spans="1:12" s="29" customFormat="1" ht="25.2" customHeight="1" x14ac:dyDescent="0.25">
      <c r="A31" s="32"/>
      <c r="B31" s="201">
        <v>3295170831</v>
      </c>
      <c r="C31" s="182" t="s">
        <v>49</v>
      </c>
      <c r="D31" s="101">
        <v>5905485471763</v>
      </c>
      <c r="E31" s="330" t="s">
        <v>281</v>
      </c>
      <c r="F31" s="107" t="s">
        <v>5</v>
      </c>
      <c r="G31" s="329">
        <v>5488</v>
      </c>
      <c r="H31" s="191">
        <f t="shared" si="0"/>
        <v>5488</v>
      </c>
      <c r="I31" s="107">
        <v>1</v>
      </c>
      <c r="J31" s="292">
        <v>1</v>
      </c>
      <c r="K31" s="107"/>
      <c r="L31" s="107"/>
    </row>
    <row r="32" spans="1:12" s="29" customFormat="1" ht="25.2" customHeight="1" x14ac:dyDescent="0.25">
      <c r="A32" s="32"/>
      <c r="B32" s="201">
        <v>3295170832</v>
      </c>
      <c r="C32" s="182" t="s">
        <v>50</v>
      </c>
      <c r="D32" s="101">
        <v>5905485471770</v>
      </c>
      <c r="E32" s="330" t="s">
        <v>282</v>
      </c>
      <c r="F32" s="107" t="s">
        <v>5</v>
      </c>
      <c r="G32" s="329">
        <v>6160</v>
      </c>
      <c r="H32" s="191">
        <f t="shared" si="0"/>
        <v>6160</v>
      </c>
      <c r="I32" s="107">
        <v>1</v>
      </c>
      <c r="J32" s="292">
        <v>1</v>
      </c>
      <c r="K32" s="107"/>
      <c r="L32" s="107"/>
    </row>
    <row r="33" spans="1:12" s="29" customFormat="1" ht="25.2" customHeight="1" x14ac:dyDescent="0.25">
      <c r="A33" s="32"/>
      <c r="B33" s="99"/>
      <c r="C33" s="182" t="s">
        <v>279</v>
      </c>
      <c r="D33" s="138">
        <v>5905485471787</v>
      </c>
      <c r="E33" s="330" t="s">
        <v>283</v>
      </c>
      <c r="F33" s="107" t="s">
        <v>5</v>
      </c>
      <c r="G33" s="341">
        <v>7168</v>
      </c>
      <c r="H33" s="191">
        <f t="shared" si="0"/>
        <v>7168</v>
      </c>
      <c r="I33" s="107">
        <v>1</v>
      </c>
      <c r="J33" s="292">
        <v>1</v>
      </c>
      <c r="K33" s="107"/>
      <c r="L33" s="107"/>
    </row>
    <row r="34" spans="1:12" s="29" customFormat="1" ht="22.5" customHeight="1" x14ac:dyDescent="0.25">
      <c r="A34" s="75"/>
      <c r="B34" s="201">
        <v>3295170833</v>
      </c>
      <c r="C34" s="194" t="s">
        <v>400</v>
      </c>
      <c r="D34" s="195">
        <v>5905485471794</v>
      </c>
      <c r="E34" s="201" t="s">
        <v>284</v>
      </c>
      <c r="F34" s="107" t="s">
        <v>5</v>
      </c>
      <c r="G34" s="329">
        <v>7616</v>
      </c>
      <c r="H34" s="191">
        <f t="shared" si="0"/>
        <v>7616</v>
      </c>
      <c r="I34" s="107">
        <v>1</v>
      </c>
      <c r="J34" s="107">
        <v>1</v>
      </c>
      <c r="K34" s="107"/>
      <c r="L34" s="107"/>
    </row>
    <row r="35" spans="1:12" s="29" customFormat="1" ht="22.5" customHeight="1" thickBot="1" x14ac:dyDescent="0.3">
      <c r="A35" s="75"/>
      <c r="B35" s="286">
        <v>3295170834</v>
      </c>
      <c r="C35" s="252" t="s">
        <v>285</v>
      </c>
      <c r="D35" s="253">
        <v>5905485471800</v>
      </c>
      <c r="E35" s="286" t="s">
        <v>286</v>
      </c>
      <c r="F35" s="134" t="s">
        <v>5</v>
      </c>
      <c r="G35" s="341">
        <v>12258</v>
      </c>
      <c r="H35" s="254">
        <f t="shared" si="0"/>
        <v>12258</v>
      </c>
      <c r="I35" s="134">
        <v>1</v>
      </c>
      <c r="J35" s="134">
        <v>1</v>
      </c>
      <c r="K35" s="134"/>
      <c r="L35" s="134"/>
    </row>
    <row r="36" spans="1:12" s="29" customFormat="1" ht="22.5" customHeight="1" x14ac:dyDescent="0.25">
      <c r="A36" s="304" t="s">
        <v>445</v>
      </c>
      <c r="B36" s="263"/>
      <c r="C36" s="263"/>
      <c r="D36" s="264"/>
      <c r="E36" s="264"/>
      <c r="F36" s="264"/>
      <c r="G36" s="264"/>
      <c r="H36" s="264"/>
      <c r="I36" s="264"/>
      <c r="J36" s="269"/>
      <c r="K36" s="270"/>
      <c r="L36" s="271"/>
    </row>
    <row r="37" spans="1:12" s="29" customFormat="1" ht="22.5" customHeight="1" thickBot="1" x14ac:dyDescent="0.3">
      <c r="A37" s="305" t="s">
        <v>446</v>
      </c>
      <c r="B37" s="306"/>
      <c r="C37" s="306"/>
      <c r="D37" s="307"/>
      <c r="E37" s="307"/>
      <c r="F37" s="308"/>
      <c r="G37" s="309" t="s">
        <v>4</v>
      </c>
      <c r="H37" s="277">
        <v>0</v>
      </c>
      <c r="I37" s="310" t="s">
        <v>263</v>
      </c>
      <c r="J37" s="311"/>
      <c r="K37" s="312"/>
      <c r="L37" s="313" t="s">
        <v>113</v>
      </c>
    </row>
    <row r="38" spans="1:12" s="29" customFormat="1" ht="30.75" customHeight="1" x14ac:dyDescent="0.25">
      <c r="A38" s="230" t="s">
        <v>1</v>
      </c>
      <c r="B38" s="230" t="s">
        <v>260</v>
      </c>
      <c r="C38" s="230" t="s">
        <v>261</v>
      </c>
      <c r="D38" s="231" t="s">
        <v>262</v>
      </c>
      <c r="E38" s="231" t="s">
        <v>2</v>
      </c>
      <c r="F38" s="230" t="s">
        <v>3</v>
      </c>
      <c r="G38" s="232" t="s">
        <v>6</v>
      </c>
      <c r="H38" s="232" t="s">
        <v>7</v>
      </c>
      <c r="I38" s="232" t="s">
        <v>271</v>
      </c>
      <c r="J38" s="232" t="s">
        <v>264</v>
      </c>
      <c r="K38" s="232" t="s">
        <v>265</v>
      </c>
      <c r="L38" s="232" t="s">
        <v>266</v>
      </c>
    </row>
    <row r="39" spans="1:12" s="29" customFormat="1" ht="57" customHeight="1" x14ac:dyDescent="0.25">
      <c r="A39" s="83" t="s">
        <v>480</v>
      </c>
      <c r="B39" s="314">
        <v>3295135801</v>
      </c>
      <c r="C39" s="222" t="s">
        <v>447</v>
      </c>
      <c r="D39" s="315">
        <v>5907668709410</v>
      </c>
      <c r="E39" s="316" t="s">
        <v>462</v>
      </c>
      <c r="F39" s="317" t="s">
        <v>5</v>
      </c>
      <c r="G39" s="218">
        <v>2227</v>
      </c>
      <c r="H39" s="317">
        <f>G39*(100-$H$37)/100</f>
        <v>2227</v>
      </c>
      <c r="I39" s="318"/>
      <c r="J39" s="318">
        <v>18</v>
      </c>
      <c r="K39" s="318"/>
      <c r="L39" s="315"/>
    </row>
    <row r="40" spans="1:12" s="29" customFormat="1" ht="55.2" customHeight="1" x14ac:dyDescent="0.25">
      <c r="A40" s="82"/>
      <c r="B40" s="319">
        <v>3295135802</v>
      </c>
      <c r="C40" s="320" t="s">
        <v>448</v>
      </c>
      <c r="D40" s="321">
        <v>5907668709434</v>
      </c>
      <c r="E40" s="288" t="s">
        <v>463</v>
      </c>
      <c r="F40" s="189" t="s">
        <v>5</v>
      </c>
      <c r="G40" s="103">
        <v>3354</v>
      </c>
      <c r="H40" s="322">
        <f t="shared" ref="H40:H41" si="3">G40*(100-$H$37)/100</f>
        <v>3354</v>
      </c>
      <c r="I40" s="323"/>
      <c r="J40" s="323">
        <v>18</v>
      </c>
      <c r="K40" s="323"/>
      <c r="L40" s="321"/>
    </row>
    <row r="41" spans="1:12" s="29" customFormat="1" ht="24.6" customHeight="1" thickBot="1" x14ac:dyDescent="0.3">
      <c r="A41" s="82"/>
      <c r="B41" s="324">
        <v>932198001</v>
      </c>
      <c r="C41" s="325" t="s">
        <v>449</v>
      </c>
      <c r="D41" s="326">
        <v>8590860021205</v>
      </c>
      <c r="E41" s="327" t="s">
        <v>464</v>
      </c>
      <c r="F41" s="227" t="s">
        <v>5</v>
      </c>
      <c r="G41" s="141">
        <v>255</v>
      </c>
      <c r="H41" s="328">
        <f t="shared" si="3"/>
        <v>255</v>
      </c>
      <c r="I41" s="228"/>
      <c r="J41" s="228">
        <v>240</v>
      </c>
      <c r="K41" s="229"/>
      <c r="L41" s="229"/>
    </row>
    <row r="42" spans="1:12" s="26" customFormat="1" ht="30" customHeight="1" thickBot="1" x14ac:dyDescent="0.3">
      <c r="A42" s="285" t="s">
        <v>300</v>
      </c>
      <c r="B42" s="234"/>
      <c r="C42" s="234"/>
      <c r="D42" s="235"/>
      <c r="E42" s="235"/>
      <c r="F42" s="235"/>
      <c r="G42" s="235"/>
      <c r="H42" s="235"/>
      <c r="I42" s="235"/>
      <c r="J42" s="240"/>
      <c r="K42" s="241"/>
      <c r="L42" s="242"/>
    </row>
    <row r="43" spans="1:12" s="73" customFormat="1" ht="30" customHeight="1" x14ac:dyDescent="0.25">
      <c r="A43" s="65"/>
      <c r="B43" s="66"/>
      <c r="C43" s="66"/>
      <c r="D43" s="67"/>
      <c r="E43" s="67"/>
      <c r="F43" s="68"/>
      <c r="G43" s="69"/>
      <c r="H43" s="69"/>
      <c r="I43" s="70"/>
      <c r="J43" s="69"/>
      <c r="K43" s="71"/>
      <c r="L43" s="72"/>
    </row>
    <row r="44" spans="1:12" ht="272.39999999999998" customHeight="1" x14ac:dyDescent="0.25">
      <c r="A44" s="64"/>
      <c r="L44" s="63"/>
    </row>
    <row r="45" spans="1:12" s="26" customFormat="1" ht="30" customHeight="1" x14ac:dyDescent="0.25">
      <c r="A45" s="205" t="s">
        <v>516</v>
      </c>
      <c r="B45" s="294"/>
      <c r="C45" s="294"/>
      <c r="D45" s="295"/>
      <c r="E45" s="295"/>
      <c r="F45" s="296"/>
      <c r="G45" s="212" t="s">
        <v>4</v>
      </c>
      <c r="H45" s="206">
        <v>0</v>
      </c>
      <c r="I45" s="221" t="s">
        <v>263</v>
      </c>
      <c r="J45" s="117"/>
      <c r="K45" s="118"/>
      <c r="L45" s="297" t="s">
        <v>122</v>
      </c>
    </row>
    <row r="46" spans="1:12" s="26" customFormat="1" ht="30" customHeight="1" x14ac:dyDescent="0.25">
      <c r="A46" s="205" t="s">
        <v>395</v>
      </c>
      <c r="B46" s="112"/>
      <c r="C46" s="112"/>
      <c r="D46" s="113"/>
      <c r="E46" s="113"/>
      <c r="F46" s="114"/>
      <c r="G46" s="115" t="s">
        <v>4</v>
      </c>
      <c r="H46" s="206">
        <v>0</v>
      </c>
      <c r="I46" s="116" t="s">
        <v>263</v>
      </c>
      <c r="J46" s="117"/>
      <c r="K46" s="118"/>
      <c r="L46" s="207" t="s">
        <v>113</v>
      </c>
    </row>
    <row r="47" spans="1:12" s="26" customFormat="1" ht="30" customHeight="1" x14ac:dyDescent="0.25">
      <c r="A47" s="208" t="s">
        <v>396</v>
      </c>
      <c r="B47" s="149"/>
      <c r="C47" s="149"/>
      <c r="D47" s="150"/>
      <c r="E47" s="150"/>
      <c r="F47" s="151"/>
      <c r="G47" s="152" t="s">
        <v>4</v>
      </c>
      <c r="H47" s="209">
        <v>0</v>
      </c>
      <c r="I47" s="154" t="s">
        <v>263</v>
      </c>
      <c r="J47" s="155"/>
      <c r="K47" s="156"/>
      <c r="L47" s="210" t="s">
        <v>114</v>
      </c>
    </row>
    <row r="48" spans="1:12" s="27" customFormat="1" ht="43.95" customHeight="1" x14ac:dyDescent="0.3">
      <c r="A48" s="88" t="s">
        <v>1</v>
      </c>
      <c r="B48" s="88" t="s">
        <v>260</v>
      </c>
      <c r="C48" s="88" t="s">
        <v>261</v>
      </c>
      <c r="D48" s="89" t="s">
        <v>262</v>
      </c>
      <c r="E48" s="89" t="s">
        <v>2</v>
      </c>
      <c r="F48" s="88" t="s">
        <v>3</v>
      </c>
      <c r="G48" s="90" t="s">
        <v>6</v>
      </c>
      <c r="H48" s="90" t="s">
        <v>7</v>
      </c>
      <c r="I48" s="90" t="s">
        <v>271</v>
      </c>
      <c r="J48" s="90" t="s">
        <v>264</v>
      </c>
      <c r="K48" s="90" t="s">
        <v>265</v>
      </c>
      <c r="L48" s="90" t="s">
        <v>266</v>
      </c>
    </row>
    <row r="49" spans="1:13" s="29" customFormat="1" ht="25.2" customHeight="1" x14ac:dyDescent="0.25">
      <c r="A49" s="298" t="s">
        <v>228</v>
      </c>
      <c r="B49" s="202">
        <v>3295170815</v>
      </c>
      <c r="C49" s="299" t="s">
        <v>247</v>
      </c>
      <c r="D49" s="193">
        <v>7033730815951</v>
      </c>
      <c r="E49" s="300" t="s">
        <v>250</v>
      </c>
      <c r="F49" s="129" t="s">
        <v>5</v>
      </c>
      <c r="G49" s="301">
        <v>314</v>
      </c>
      <c r="H49" s="302">
        <f>G49*(100-$H$45)/100</f>
        <v>314</v>
      </c>
      <c r="I49" s="129">
        <v>1</v>
      </c>
      <c r="J49" s="303">
        <v>120</v>
      </c>
      <c r="K49" s="129"/>
      <c r="L49" s="95"/>
    </row>
    <row r="50" spans="1:13" s="59" customFormat="1" ht="25.2" customHeight="1" x14ac:dyDescent="0.25">
      <c r="A50" s="60"/>
      <c r="B50" s="258">
        <v>3295170816</v>
      </c>
      <c r="C50" s="286" t="s">
        <v>248</v>
      </c>
      <c r="D50" s="287">
        <v>5905485442787</v>
      </c>
      <c r="E50" s="288" t="s">
        <v>251</v>
      </c>
      <c r="F50" s="289" t="s">
        <v>5</v>
      </c>
      <c r="G50" s="103">
        <v>647</v>
      </c>
      <c r="H50" s="290">
        <f>G50*(100-$H$45)/100</f>
        <v>647</v>
      </c>
      <c r="I50" s="289">
        <v>1</v>
      </c>
      <c r="J50" s="289">
        <v>45</v>
      </c>
      <c r="K50" s="289"/>
      <c r="L50" s="291"/>
    </row>
    <row r="51" spans="1:13" s="59" customFormat="1" ht="95.4" customHeight="1" x14ac:dyDescent="0.25">
      <c r="A51" s="74" t="s">
        <v>299</v>
      </c>
      <c r="B51" s="107">
        <v>3296137601</v>
      </c>
      <c r="C51" s="194">
        <v>600000000</v>
      </c>
      <c r="D51" s="195">
        <v>8590860011725</v>
      </c>
      <c r="E51" s="164" t="s">
        <v>115</v>
      </c>
      <c r="F51" s="95" t="s">
        <v>5</v>
      </c>
      <c r="G51" s="103">
        <v>8779</v>
      </c>
      <c r="H51" s="211">
        <f>G51*(100-$H$47)/100</f>
        <v>8779</v>
      </c>
      <c r="I51" s="97">
        <v>1</v>
      </c>
      <c r="J51" s="98">
        <v>1</v>
      </c>
      <c r="K51" s="95"/>
      <c r="L51" s="107"/>
    </row>
    <row r="52" spans="1:13" s="59" customFormat="1" ht="28.2" customHeight="1" x14ac:dyDescent="0.25">
      <c r="A52" s="74"/>
      <c r="B52" s="201">
        <v>3295137608</v>
      </c>
      <c r="C52" s="194" t="s">
        <v>69</v>
      </c>
      <c r="D52" s="195"/>
      <c r="E52" s="165" t="s">
        <v>70</v>
      </c>
      <c r="F52" s="107" t="s">
        <v>5</v>
      </c>
      <c r="G52" s="103">
        <v>589</v>
      </c>
      <c r="H52" s="191">
        <f t="shared" ref="H52" si="4">G52*(100-$H$47)/100</f>
        <v>589</v>
      </c>
      <c r="I52" s="104">
        <v>1</v>
      </c>
      <c r="J52" s="108">
        <v>100</v>
      </c>
      <c r="K52" s="107"/>
      <c r="L52" s="107"/>
    </row>
    <row r="53" spans="1:13" s="29" customFormat="1" ht="23.7" customHeight="1" x14ac:dyDescent="0.25">
      <c r="A53" s="61" t="s">
        <v>227</v>
      </c>
      <c r="B53" s="163">
        <v>3295136616</v>
      </c>
      <c r="C53" s="196" t="s">
        <v>111</v>
      </c>
      <c r="D53" s="101">
        <v>8590860021717</v>
      </c>
      <c r="E53" s="165" t="s">
        <v>100</v>
      </c>
      <c r="F53" s="107" t="s">
        <v>5</v>
      </c>
      <c r="G53" s="103">
        <v>2098</v>
      </c>
      <c r="H53" s="191">
        <f>G53*(100-$H$46)/100</f>
        <v>2098</v>
      </c>
      <c r="I53" s="107">
        <v>1</v>
      </c>
      <c r="J53" s="292">
        <v>6</v>
      </c>
      <c r="K53" s="107"/>
      <c r="L53" s="107"/>
      <c r="M53" s="59"/>
    </row>
    <row r="54" spans="1:13" s="29" customFormat="1" ht="26.7" customHeight="1" x14ac:dyDescent="0.25">
      <c r="A54" s="36"/>
      <c r="B54" s="163">
        <v>3295136606</v>
      </c>
      <c r="C54" s="196" t="s">
        <v>112</v>
      </c>
      <c r="D54" s="101">
        <v>5905485474412</v>
      </c>
      <c r="E54" s="165" t="s">
        <v>101</v>
      </c>
      <c r="F54" s="107" t="s">
        <v>5</v>
      </c>
      <c r="G54" s="103">
        <v>5728</v>
      </c>
      <c r="H54" s="191">
        <f>G54*(100-$H$46)/100</f>
        <v>5728</v>
      </c>
      <c r="I54" s="107">
        <v>1</v>
      </c>
      <c r="J54" s="292">
        <v>6</v>
      </c>
      <c r="K54" s="107"/>
      <c r="L54" s="107"/>
      <c r="M54" s="59"/>
    </row>
    <row r="55" spans="1:13" s="29" customFormat="1" ht="27.45" customHeight="1" x14ac:dyDescent="0.25">
      <c r="A55" s="36"/>
      <c r="B55" s="163">
        <v>3295137601</v>
      </c>
      <c r="C55" s="196" t="s">
        <v>71</v>
      </c>
      <c r="D55" s="101">
        <v>5905485474672</v>
      </c>
      <c r="E55" s="165" t="s">
        <v>72</v>
      </c>
      <c r="F55" s="107" t="s">
        <v>5</v>
      </c>
      <c r="G55" s="103">
        <v>2468</v>
      </c>
      <c r="H55" s="191">
        <f>G55*(100-$H$47)/100</f>
        <v>2468</v>
      </c>
      <c r="I55" s="107">
        <v>1</v>
      </c>
      <c r="J55" s="292">
        <v>2</v>
      </c>
      <c r="K55" s="107"/>
      <c r="L55" s="107"/>
      <c r="M55" s="59"/>
    </row>
    <row r="56" spans="1:13" s="29" customFormat="1" ht="25.2" customHeight="1" x14ac:dyDescent="0.25">
      <c r="A56" s="36"/>
      <c r="B56" s="163">
        <v>3295137602</v>
      </c>
      <c r="C56" s="196" t="s">
        <v>73</v>
      </c>
      <c r="D56" s="101">
        <v>5905485474665</v>
      </c>
      <c r="E56" s="165" t="s">
        <v>74</v>
      </c>
      <c r="F56" s="107" t="s">
        <v>5</v>
      </c>
      <c r="G56" s="103">
        <v>3695</v>
      </c>
      <c r="H56" s="191">
        <f t="shared" ref="H56:H58" si="5">G56*(100-$H$47)/100</f>
        <v>3695</v>
      </c>
      <c r="I56" s="107">
        <v>1</v>
      </c>
      <c r="J56" s="292">
        <v>2</v>
      </c>
      <c r="K56" s="107"/>
      <c r="L56" s="107"/>
      <c r="M56" s="59"/>
    </row>
    <row r="57" spans="1:13" s="29" customFormat="1" ht="22.2" customHeight="1" x14ac:dyDescent="0.25">
      <c r="A57" s="36"/>
      <c r="B57" s="163">
        <v>3295137603</v>
      </c>
      <c r="C57" s="196" t="s">
        <v>75</v>
      </c>
      <c r="D57" s="101">
        <v>5905485474658</v>
      </c>
      <c r="E57" s="165" t="s">
        <v>76</v>
      </c>
      <c r="F57" s="107" t="s">
        <v>5</v>
      </c>
      <c r="G57" s="103">
        <v>4879</v>
      </c>
      <c r="H57" s="191">
        <f t="shared" si="5"/>
        <v>4879</v>
      </c>
      <c r="I57" s="107">
        <v>1</v>
      </c>
      <c r="J57" s="292">
        <v>2</v>
      </c>
      <c r="K57" s="107"/>
      <c r="L57" s="107"/>
      <c r="M57" s="59"/>
    </row>
    <row r="58" spans="1:13" s="29" customFormat="1" ht="25.2" customHeight="1" x14ac:dyDescent="0.25">
      <c r="A58" s="36"/>
      <c r="B58" s="163">
        <v>3295137605</v>
      </c>
      <c r="C58" s="196" t="s">
        <v>77</v>
      </c>
      <c r="D58" s="101">
        <v>5905485474641</v>
      </c>
      <c r="E58" s="165" t="s">
        <v>78</v>
      </c>
      <c r="F58" s="107" t="s">
        <v>5</v>
      </c>
      <c r="G58" s="103">
        <v>13963</v>
      </c>
      <c r="H58" s="191">
        <f t="shared" si="5"/>
        <v>13963</v>
      </c>
      <c r="I58" s="107">
        <v>1</v>
      </c>
      <c r="J58" s="292">
        <v>2</v>
      </c>
      <c r="K58" s="107"/>
      <c r="L58" s="107"/>
      <c r="M58" s="59"/>
    </row>
    <row r="59" spans="1:13" s="29" customFormat="1" ht="25.2" customHeight="1" x14ac:dyDescent="0.25">
      <c r="A59" s="62" t="s">
        <v>278</v>
      </c>
      <c r="B59" s="163">
        <v>3295136824</v>
      </c>
      <c r="C59" s="196" t="s">
        <v>51</v>
      </c>
      <c r="D59" s="101">
        <v>5907668709519</v>
      </c>
      <c r="E59" s="165" t="s">
        <v>454</v>
      </c>
      <c r="F59" s="107" t="s">
        <v>5</v>
      </c>
      <c r="G59" s="103">
        <v>2260</v>
      </c>
      <c r="H59" s="191">
        <f>G59*(100-$H$46)/100</f>
        <v>2260</v>
      </c>
      <c r="I59" s="104">
        <v>1</v>
      </c>
      <c r="J59" s="108">
        <v>18</v>
      </c>
      <c r="K59" s="107"/>
      <c r="L59" s="107"/>
      <c r="M59" s="59"/>
    </row>
    <row r="60" spans="1:13" s="29" customFormat="1" ht="25.2" customHeight="1" x14ac:dyDescent="0.25">
      <c r="A60" s="37"/>
      <c r="B60" s="163">
        <v>3295136823</v>
      </c>
      <c r="C60" s="196" t="s">
        <v>52</v>
      </c>
      <c r="D60" s="101">
        <v>5907668709878</v>
      </c>
      <c r="E60" s="165" t="s">
        <v>455</v>
      </c>
      <c r="F60" s="107" t="s">
        <v>5</v>
      </c>
      <c r="G60" s="103">
        <v>2743</v>
      </c>
      <c r="H60" s="191">
        <f t="shared" ref="H60:H66" si="6">G60*(100-$H$46)/100</f>
        <v>2743</v>
      </c>
      <c r="I60" s="104">
        <v>1</v>
      </c>
      <c r="J60" s="108">
        <v>18</v>
      </c>
      <c r="K60" s="107"/>
      <c r="L60" s="107"/>
      <c r="M60" s="59"/>
    </row>
    <row r="61" spans="1:13" s="29" customFormat="1" ht="25.2" customHeight="1" x14ac:dyDescent="0.25">
      <c r="A61" s="37" t="s">
        <v>99</v>
      </c>
      <c r="B61" s="163">
        <v>3295136826</v>
      </c>
      <c r="C61" s="196" t="s">
        <v>53</v>
      </c>
      <c r="D61" s="101">
        <v>5907668709595</v>
      </c>
      <c r="E61" s="165" t="s">
        <v>450</v>
      </c>
      <c r="F61" s="107" t="s">
        <v>5</v>
      </c>
      <c r="G61" s="103">
        <v>2898</v>
      </c>
      <c r="H61" s="191">
        <f t="shared" si="6"/>
        <v>2898</v>
      </c>
      <c r="I61" s="104">
        <v>1</v>
      </c>
      <c r="J61" s="108">
        <v>18</v>
      </c>
      <c r="K61" s="107"/>
      <c r="L61" s="107"/>
      <c r="M61" s="59"/>
    </row>
    <row r="62" spans="1:13" s="29" customFormat="1" ht="25.2" customHeight="1" x14ac:dyDescent="0.25">
      <c r="A62" s="37"/>
      <c r="B62" s="163">
        <v>3295136825</v>
      </c>
      <c r="C62" s="196" t="s">
        <v>54</v>
      </c>
      <c r="D62" s="101">
        <v>5907668709908</v>
      </c>
      <c r="E62" s="165" t="s">
        <v>451</v>
      </c>
      <c r="F62" s="107" t="s">
        <v>5</v>
      </c>
      <c r="G62" s="103">
        <v>3269</v>
      </c>
      <c r="H62" s="191">
        <f t="shared" si="6"/>
        <v>3269</v>
      </c>
      <c r="I62" s="104">
        <v>1</v>
      </c>
      <c r="J62" s="108">
        <v>18</v>
      </c>
      <c r="K62" s="107"/>
      <c r="L62" s="107"/>
      <c r="M62" s="59"/>
    </row>
    <row r="63" spans="1:13" s="29" customFormat="1" ht="25.2" customHeight="1" x14ac:dyDescent="0.25">
      <c r="A63" s="37"/>
      <c r="B63" s="163">
        <v>3295136829</v>
      </c>
      <c r="C63" s="196" t="s">
        <v>55</v>
      </c>
      <c r="D63" s="101">
        <v>5907668709687</v>
      </c>
      <c r="E63" s="165" t="s">
        <v>452</v>
      </c>
      <c r="F63" s="107" t="s">
        <v>5</v>
      </c>
      <c r="G63" s="103">
        <v>3242</v>
      </c>
      <c r="H63" s="191">
        <f t="shared" si="6"/>
        <v>3242</v>
      </c>
      <c r="I63" s="104">
        <v>1</v>
      </c>
      <c r="J63" s="108">
        <v>18</v>
      </c>
      <c r="K63" s="107"/>
      <c r="L63" s="107"/>
      <c r="M63" s="59"/>
    </row>
    <row r="64" spans="1:13" s="29" customFormat="1" ht="25.2" customHeight="1" x14ac:dyDescent="0.25">
      <c r="A64" s="38"/>
      <c r="B64" s="163">
        <v>3295136828</v>
      </c>
      <c r="C64" s="196" t="s">
        <v>56</v>
      </c>
      <c r="D64" s="101">
        <v>5907668709953</v>
      </c>
      <c r="E64" s="165" t="s">
        <v>453</v>
      </c>
      <c r="F64" s="107" t="s">
        <v>5</v>
      </c>
      <c r="G64" s="103">
        <v>3769</v>
      </c>
      <c r="H64" s="191">
        <f t="shared" si="6"/>
        <v>3769</v>
      </c>
      <c r="I64" s="104">
        <v>1</v>
      </c>
      <c r="J64" s="108">
        <v>18</v>
      </c>
      <c r="K64" s="107"/>
      <c r="L64" s="107"/>
      <c r="M64" s="59"/>
    </row>
    <row r="65" spans="1:14" s="29" customFormat="1" ht="25.2" customHeight="1" x14ac:dyDescent="0.25">
      <c r="A65" s="39"/>
      <c r="B65" s="163">
        <v>932198004</v>
      </c>
      <c r="C65" s="196" t="s">
        <v>57</v>
      </c>
      <c r="D65" s="101">
        <v>5907668705108</v>
      </c>
      <c r="E65" s="165" t="s">
        <v>58</v>
      </c>
      <c r="F65" s="107" t="s">
        <v>5</v>
      </c>
      <c r="G65" s="103">
        <v>451</v>
      </c>
      <c r="H65" s="191">
        <f t="shared" si="6"/>
        <v>451</v>
      </c>
      <c r="I65" s="104">
        <v>1</v>
      </c>
      <c r="J65" s="108">
        <v>100</v>
      </c>
      <c r="K65" s="107"/>
      <c r="L65" s="107"/>
      <c r="M65" s="59"/>
    </row>
    <row r="66" spans="1:14" s="29" customFormat="1" ht="52.5" customHeight="1" x14ac:dyDescent="0.25">
      <c r="A66" s="87" t="s">
        <v>533</v>
      </c>
      <c r="B66" s="163">
        <v>3295136849</v>
      </c>
      <c r="C66" s="196"/>
      <c r="D66" s="101"/>
      <c r="E66" s="165" t="s">
        <v>532</v>
      </c>
      <c r="F66" s="107" t="s">
        <v>5</v>
      </c>
      <c r="G66" s="103">
        <v>1617</v>
      </c>
      <c r="H66" s="191">
        <f t="shared" si="6"/>
        <v>1617</v>
      </c>
      <c r="I66" s="104">
        <v>1</v>
      </c>
      <c r="J66" s="108">
        <v>20</v>
      </c>
      <c r="K66" s="107"/>
      <c r="L66" s="107"/>
      <c r="M66" s="59"/>
    </row>
    <row r="67" spans="1:14" s="1" customFormat="1" ht="30" customHeight="1" x14ac:dyDescent="0.25">
      <c r="A67" s="46" t="s">
        <v>229</v>
      </c>
      <c r="B67" s="163">
        <v>3295136813</v>
      </c>
      <c r="C67" s="196" t="s">
        <v>59</v>
      </c>
      <c r="D67" s="101">
        <v>8712603761876</v>
      </c>
      <c r="E67" s="165" t="s">
        <v>60</v>
      </c>
      <c r="F67" s="107" t="s">
        <v>5</v>
      </c>
      <c r="G67" s="103">
        <v>661</v>
      </c>
      <c r="H67" s="191">
        <f>G67*(100-$H$46)/100</f>
        <v>661</v>
      </c>
      <c r="I67" s="104">
        <v>1</v>
      </c>
      <c r="J67" s="108">
        <v>100</v>
      </c>
      <c r="K67" s="107"/>
      <c r="L67" s="107"/>
      <c r="M67" s="59"/>
      <c r="N67" s="29"/>
    </row>
    <row r="68" spans="1:14" s="1" customFormat="1" ht="30" customHeight="1" x14ac:dyDescent="0.25">
      <c r="A68" s="45"/>
      <c r="B68" s="163">
        <v>3295136814</v>
      </c>
      <c r="C68" s="196" t="s">
        <v>61</v>
      </c>
      <c r="D68" s="101">
        <v>8590860021502</v>
      </c>
      <c r="E68" s="165" t="s">
        <v>62</v>
      </c>
      <c r="F68" s="107" t="s">
        <v>5</v>
      </c>
      <c r="G68" s="103">
        <v>1353</v>
      </c>
      <c r="H68" s="191">
        <f>G68*(100-$H$46)/100</f>
        <v>1353</v>
      </c>
      <c r="I68" s="104">
        <v>1</v>
      </c>
      <c r="J68" s="108">
        <v>100</v>
      </c>
      <c r="K68" s="107"/>
      <c r="L68" s="107"/>
      <c r="M68" s="59"/>
      <c r="N68" s="29"/>
    </row>
    <row r="69" spans="1:14" s="29" customFormat="1" ht="34.200000000000003" customHeight="1" x14ac:dyDescent="0.25">
      <c r="A69" s="42" t="s">
        <v>465</v>
      </c>
      <c r="B69" s="163">
        <v>3295137802</v>
      </c>
      <c r="C69" s="196" t="s">
        <v>63</v>
      </c>
      <c r="D69" s="101"/>
      <c r="E69" s="165" t="s">
        <v>64</v>
      </c>
      <c r="F69" s="107" t="s">
        <v>5</v>
      </c>
      <c r="G69" s="103">
        <v>3483</v>
      </c>
      <c r="H69" s="191">
        <f>G69*(100-$H$47)/100</f>
        <v>3483</v>
      </c>
      <c r="I69" s="104">
        <v>1</v>
      </c>
      <c r="J69" s="108">
        <v>1</v>
      </c>
      <c r="K69" s="107"/>
      <c r="L69" s="107"/>
      <c r="M69" s="59"/>
    </row>
    <row r="70" spans="1:14" s="29" customFormat="1" ht="25.2" customHeight="1" x14ac:dyDescent="0.25">
      <c r="A70" s="40"/>
      <c r="B70" s="163">
        <v>3295137607</v>
      </c>
      <c r="C70" s="196" t="s">
        <v>65</v>
      </c>
      <c r="D70" s="101">
        <v>5905485452229</v>
      </c>
      <c r="E70" s="165" t="s">
        <v>66</v>
      </c>
      <c r="F70" s="107" t="s">
        <v>5</v>
      </c>
      <c r="G70" s="103">
        <v>3121</v>
      </c>
      <c r="H70" s="191">
        <f>G70*(100-$H$47)/100</f>
        <v>3121</v>
      </c>
      <c r="I70" s="104">
        <v>1</v>
      </c>
      <c r="J70" s="108">
        <v>8</v>
      </c>
      <c r="K70" s="107"/>
      <c r="L70" s="107"/>
      <c r="M70" s="59"/>
    </row>
    <row r="71" spans="1:14" s="29" customFormat="1" ht="25.2" customHeight="1" x14ac:dyDescent="0.25">
      <c r="A71" s="40"/>
      <c r="B71" s="258">
        <v>3295137606</v>
      </c>
      <c r="C71" s="283" t="s">
        <v>67</v>
      </c>
      <c r="D71" s="101"/>
      <c r="E71" s="260" t="s">
        <v>68</v>
      </c>
      <c r="F71" s="134" t="s">
        <v>5</v>
      </c>
      <c r="G71" s="103">
        <v>1036</v>
      </c>
      <c r="H71" s="191">
        <f>G71*(100-$H$47)/100</f>
        <v>1036</v>
      </c>
      <c r="I71" s="131">
        <v>1</v>
      </c>
      <c r="J71" s="147">
        <v>100</v>
      </c>
      <c r="K71" s="107"/>
      <c r="L71" s="107"/>
      <c r="M71" s="59"/>
    </row>
    <row r="72" spans="1:14" s="29" customFormat="1" ht="25.2" customHeight="1" x14ac:dyDescent="0.25">
      <c r="A72" s="43" t="s">
        <v>466</v>
      </c>
      <c r="B72" s="163">
        <v>3295137804</v>
      </c>
      <c r="C72" s="196" t="s">
        <v>123</v>
      </c>
      <c r="D72" s="101"/>
      <c r="E72" s="165" t="s">
        <v>296</v>
      </c>
      <c r="F72" s="107" t="s">
        <v>5</v>
      </c>
      <c r="G72" s="103">
        <v>3419</v>
      </c>
      <c r="H72" s="191">
        <f t="shared" ref="H72:H76" si="7">G72*(100-$H$47)/100</f>
        <v>3419</v>
      </c>
      <c r="I72" s="293">
        <v>1</v>
      </c>
      <c r="J72" s="108">
        <v>1</v>
      </c>
      <c r="K72" s="107"/>
      <c r="L72" s="107"/>
      <c r="M72" s="59"/>
    </row>
    <row r="73" spans="1:14" s="29" customFormat="1" ht="25.2" customHeight="1" x14ac:dyDescent="0.25">
      <c r="A73" s="37"/>
      <c r="B73" s="163">
        <v>3295137805</v>
      </c>
      <c r="C73" s="196" t="s">
        <v>125</v>
      </c>
      <c r="D73" s="101"/>
      <c r="E73" s="165" t="s">
        <v>297</v>
      </c>
      <c r="F73" s="107" t="s">
        <v>5</v>
      </c>
      <c r="G73" s="103">
        <v>5480</v>
      </c>
      <c r="H73" s="191">
        <f t="shared" si="7"/>
        <v>5480</v>
      </c>
      <c r="I73" s="293">
        <v>1</v>
      </c>
      <c r="J73" s="108">
        <v>1</v>
      </c>
      <c r="K73" s="107"/>
      <c r="L73" s="107"/>
      <c r="M73" s="59"/>
    </row>
    <row r="74" spans="1:14" s="29" customFormat="1" ht="25.2" customHeight="1" x14ac:dyDescent="0.25">
      <c r="A74" s="40"/>
      <c r="B74" s="163">
        <v>3295137806</v>
      </c>
      <c r="C74" s="196" t="s">
        <v>127</v>
      </c>
      <c r="D74" s="101"/>
      <c r="E74" s="165" t="s">
        <v>298</v>
      </c>
      <c r="F74" s="107" t="s">
        <v>5</v>
      </c>
      <c r="G74" s="103">
        <v>7383</v>
      </c>
      <c r="H74" s="191">
        <f t="shared" si="7"/>
        <v>7383</v>
      </c>
      <c r="I74" s="293">
        <v>1</v>
      </c>
      <c r="J74" s="108">
        <v>1</v>
      </c>
      <c r="K74" s="107"/>
      <c r="L74" s="107"/>
      <c r="M74" s="59"/>
    </row>
    <row r="75" spans="1:14" s="29" customFormat="1" ht="25.2" customHeight="1" x14ac:dyDescent="0.25">
      <c r="A75" s="40"/>
      <c r="B75" s="163">
        <v>3295137808</v>
      </c>
      <c r="C75" s="196" t="s">
        <v>399</v>
      </c>
      <c r="D75" s="101"/>
      <c r="E75" s="165" t="s">
        <v>398</v>
      </c>
      <c r="F75" s="107" t="s">
        <v>5</v>
      </c>
      <c r="G75" s="103">
        <v>7000</v>
      </c>
      <c r="H75" s="191">
        <f t="shared" si="7"/>
        <v>7000</v>
      </c>
      <c r="I75" s="293">
        <v>1</v>
      </c>
      <c r="J75" s="108">
        <v>1</v>
      </c>
      <c r="K75" s="107"/>
      <c r="L75" s="107"/>
      <c r="M75" s="59"/>
    </row>
    <row r="76" spans="1:14" ht="24" customHeight="1" thickBot="1" x14ac:dyDescent="0.3">
      <c r="A76" s="40"/>
      <c r="B76" s="258">
        <v>3295137807</v>
      </c>
      <c r="C76" s="283"/>
      <c r="D76" s="224"/>
      <c r="E76" s="260" t="s">
        <v>287</v>
      </c>
      <c r="F76" s="134" t="s">
        <v>5</v>
      </c>
      <c r="G76" s="141">
        <v>7539</v>
      </c>
      <c r="H76" s="254">
        <f t="shared" si="7"/>
        <v>7539</v>
      </c>
      <c r="I76" s="131">
        <v>1</v>
      </c>
      <c r="J76" s="147">
        <v>8</v>
      </c>
      <c r="K76" s="134"/>
      <c r="L76" s="134"/>
      <c r="M76" s="59"/>
      <c r="N76" s="29"/>
    </row>
    <row r="77" spans="1:14" s="26" customFormat="1" ht="30" customHeight="1" thickBot="1" x14ac:dyDescent="0.3">
      <c r="A77" s="285" t="s">
        <v>301</v>
      </c>
      <c r="B77" s="234"/>
      <c r="C77" s="234"/>
      <c r="D77" s="235"/>
      <c r="E77" s="235"/>
      <c r="F77" s="235"/>
      <c r="G77" s="235"/>
      <c r="H77" s="235"/>
      <c r="I77" s="235"/>
      <c r="J77" s="240"/>
      <c r="K77" s="241"/>
      <c r="L77" s="242"/>
      <c r="M77" s="59"/>
    </row>
    <row r="78" spans="1:14" s="73" customFormat="1" ht="30" customHeight="1" x14ac:dyDescent="0.25">
      <c r="A78" s="65"/>
      <c r="B78" s="66"/>
      <c r="C78" s="66"/>
      <c r="D78" s="67"/>
      <c r="E78" s="67"/>
      <c r="F78" s="68"/>
      <c r="G78" s="69"/>
      <c r="H78" s="69"/>
      <c r="I78" s="70"/>
      <c r="J78" s="69"/>
      <c r="K78" s="71"/>
      <c r="L78" s="72"/>
      <c r="M78" s="59"/>
    </row>
    <row r="79" spans="1:14" ht="258" customHeight="1" thickBot="1" x14ac:dyDescent="0.3">
      <c r="A79" s="64"/>
      <c r="M79" s="59"/>
    </row>
    <row r="80" spans="1:14" s="26" customFormat="1" ht="30" customHeight="1" thickBot="1" x14ac:dyDescent="0.3">
      <c r="A80" s="233" t="s">
        <v>397</v>
      </c>
      <c r="B80" s="234"/>
      <c r="C80" s="234"/>
      <c r="D80" s="235"/>
      <c r="E80" s="235"/>
      <c r="F80" s="236"/>
      <c r="G80" s="237" t="s">
        <v>4</v>
      </c>
      <c r="H80" s="282">
        <v>0</v>
      </c>
      <c r="I80" s="239" t="s">
        <v>263</v>
      </c>
      <c r="J80" s="240"/>
      <c r="K80" s="241"/>
      <c r="L80" s="242" t="s">
        <v>114</v>
      </c>
      <c r="M80" s="59"/>
    </row>
    <row r="81" spans="1:13" s="27" customFormat="1" ht="43.95" customHeight="1" x14ac:dyDescent="0.3">
      <c r="A81" s="230" t="s">
        <v>1</v>
      </c>
      <c r="B81" s="230" t="s">
        <v>260</v>
      </c>
      <c r="C81" s="230" t="s">
        <v>261</v>
      </c>
      <c r="D81" s="231" t="s">
        <v>262</v>
      </c>
      <c r="E81" s="231" t="s">
        <v>2</v>
      </c>
      <c r="F81" s="230" t="s">
        <v>3</v>
      </c>
      <c r="G81" s="232" t="s">
        <v>6</v>
      </c>
      <c r="H81" s="232" t="s">
        <v>7</v>
      </c>
      <c r="I81" s="232" t="s">
        <v>271</v>
      </c>
      <c r="J81" s="232" t="s">
        <v>264</v>
      </c>
      <c r="K81" s="232" t="s">
        <v>265</v>
      </c>
      <c r="L81" s="232" t="s">
        <v>266</v>
      </c>
    </row>
    <row r="82" spans="1:13" s="29" customFormat="1" ht="25.2" customHeight="1" x14ac:dyDescent="0.25">
      <c r="A82" s="40" t="s">
        <v>230</v>
      </c>
      <c r="B82" s="202">
        <v>3296138601</v>
      </c>
      <c r="C82" s="203">
        <v>800000000</v>
      </c>
      <c r="D82" s="93">
        <v>8590860012203</v>
      </c>
      <c r="E82" s="164" t="s">
        <v>97</v>
      </c>
      <c r="F82" s="95" t="s">
        <v>5</v>
      </c>
      <c r="G82" s="96">
        <v>13770</v>
      </c>
      <c r="H82" s="211">
        <f t="shared" ref="H82:H103" si="8">G82*(100-$H$47)/100</f>
        <v>13770</v>
      </c>
      <c r="I82" s="97">
        <v>1</v>
      </c>
      <c r="J82" s="98">
        <v>1</v>
      </c>
      <c r="K82" s="95"/>
      <c r="L82" s="95"/>
      <c r="M82" s="59"/>
    </row>
    <row r="83" spans="1:13" ht="31.95" customHeight="1" x14ac:dyDescent="0.25">
      <c r="B83" s="199">
        <v>3296139501</v>
      </c>
      <c r="C83" s="200">
        <v>100000000</v>
      </c>
      <c r="D83" s="101">
        <v>8590860011046</v>
      </c>
      <c r="E83" s="167" t="s">
        <v>98</v>
      </c>
      <c r="F83" s="102" t="s">
        <v>5</v>
      </c>
      <c r="G83" s="103">
        <v>19352</v>
      </c>
      <c r="H83" s="191">
        <f t="shared" si="8"/>
        <v>19352</v>
      </c>
      <c r="I83" s="105">
        <v>1</v>
      </c>
      <c r="J83" s="106">
        <v>1</v>
      </c>
      <c r="K83" s="107"/>
      <c r="L83" s="107"/>
      <c r="M83" s="59"/>
    </row>
    <row r="84" spans="1:13" ht="31.95" customHeight="1" x14ac:dyDescent="0.25">
      <c r="B84" s="201">
        <v>3295138604</v>
      </c>
      <c r="C84" s="194" t="s">
        <v>89</v>
      </c>
      <c r="D84" s="195">
        <v>5905485451048</v>
      </c>
      <c r="E84" s="165" t="s">
        <v>302</v>
      </c>
      <c r="F84" s="107" t="s">
        <v>5</v>
      </c>
      <c r="G84" s="103">
        <v>1015</v>
      </c>
      <c r="H84" s="191">
        <f t="shared" si="8"/>
        <v>1015</v>
      </c>
      <c r="I84" s="104">
        <v>1</v>
      </c>
      <c r="J84" s="108">
        <v>100</v>
      </c>
      <c r="K84" s="107"/>
      <c r="L84" s="107"/>
      <c r="M84" s="59"/>
    </row>
    <row r="85" spans="1:13" ht="31.95" customHeight="1" x14ac:dyDescent="0.25">
      <c r="B85" s="201">
        <v>3295139603</v>
      </c>
      <c r="C85" s="194" t="s">
        <v>95</v>
      </c>
      <c r="D85" s="195"/>
      <c r="E85" s="165" t="s">
        <v>304</v>
      </c>
      <c r="F85" s="107" t="s">
        <v>5</v>
      </c>
      <c r="G85" s="103">
        <v>1191</v>
      </c>
      <c r="H85" s="191">
        <f t="shared" si="8"/>
        <v>1191</v>
      </c>
      <c r="I85" s="104">
        <v>1</v>
      </c>
      <c r="J85" s="108">
        <v>100</v>
      </c>
      <c r="K85" s="107"/>
      <c r="L85" s="107"/>
      <c r="M85" s="59"/>
    </row>
    <row r="86" spans="1:13" ht="25.2" customHeight="1" x14ac:dyDescent="0.25">
      <c r="A86" s="43" t="s">
        <v>275</v>
      </c>
      <c r="B86" s="163">
        <v>3296138603</v>
      </c>
      <c r="C86" s="196" t="s">
        <v>85</v>
      </c>
      <c r="D86" s="101">
        <v>8590860012692</v>
      </c>
      <c r="E86" s="165" t="s">
        <v>86</v>
      </c>
      <c r="F86" s="107" t="s">
        <v>5</v>
      </c>
      <c r="G86" s="103">
        <v>7190</v>
      </c>
      <c r="H86" s="191">
        <f t="shared" si="8"/>
        <v>7190</v>
      </c>
      <c r="I86" s="104">
        <v>1</v>
      </c>
      <c r="J86" s="108">
        <v>1</v>
      </c>
      <c r="K86" s="107"/>
      <c r="L86" s="107"/>
      <c r="M86" s="59"/>
    </row>
    <row r="87" spans="1:13" ht="29.4" customHeight="1" x14ac:dyDescent="0.25">
      <c r="A87" s="40"/>
      <c r="B87" s="163">
        <v>3296139602</v>
      </c>
      <c r="C87" s="196" t="s">
        <v>93</v>
      </c>
      <c r="D87" s="101">
        <v>8590860011688</v>
      </c>
      <c r="E87" s="165" t="s">
        <v>94</v>
      </c>
      <c r="F87" s="107" t="s">
        <v>5</v>
      </c>
      <c r="G87" s="103">
        <v>7068</v>
      </c>
      <c r="H87" s="191">
        <f t="shared" si="8"/>
        <v>7068</v>
      </c>
      <c r="I87" s="104">
        <v>1</v>
      </c>
      <c r="J87" s="108">
        <v>1</v>
      </c>
      <c r="K87" s="107"/>
      <c r="L87" s="107"/>
      <c r="M87" s="59"/>
    </row>
    <row r="88" spans="1:13" ht="29.4" customHeight="1" x14ac:dyDescent="0.25">
      <c r="A88" s="40"/>
      <c r="B88" s="163">
        <v>3296139603</v>
      </c>
      <c r="C88" s="196" t="s">
        <v>305</v>
      </c>
      <c r="D88" s="101"/>
      <c r="E88" s="165" t="s">
        <v>303</v>
      </c>
      <c r="F88" s="107" t="s">
        <v>5</v>
      </c>
      <c r="G88" s="103">
        <v>13985</v>
      </c>
      <c r="H88" s="191">
        <f t="shared" si="8"/>
        <v>13985</v>
      </c>
      <c r="I88" s="104">
        <v>1</v>
      </c>
      <c r="J88" s="108">
        <v>1</v>
      </c>
      <c r="K88" s="107"/>
      <c r="L88" s="107"/>
      <c r="M88" s="59"/>
    </row>
    <row r="89" spans="1:13" ht="25.2" customHeight="1" x14ac:dyDescent="0.25">
      <c r="A89" s="42" t="s">
        <v>276</v>
      </c>
      <c r="B89" s="163">
        <v>3296138602</v>
      </c>
      <c r="C89" s="196" t="s">
        <v>83</v>
      </c>
      <c r="D89" s="101">
        <v>8590860012685</v>
      </c>
      <c r="E89" s="165" t="s">
        <v>84</v>
      </c>
      <c r="F89" s="107" t="s">
        <v>5</v>
      </c>
      <c r="G89" s="103">
        <v>4411</v>
      </c>
      <c r="H89" s="191">
        <f t="shared" si="8"/>
        <v>4411</v>
      </c>
      <c r="I89" s="104">
        <v>1</v>
      </c>
      <c r="J89" s="108">
        <v>1</v>
      </c>
      <c r="K89" s="107"/>
      <c r="L89" s="107"/>
      <c r="M89" s="59"/>
    </row>
    <row r="90" spans="1:13" ht="25.2" customHeight="1" x14ac:dyDescent="0.25">
      <c r="A90" s="41"/>
      <c r="B90" s="202">
        <v>3296139601</v>
      </c>
      <c r="C90" s="203" t="s">
        <v>91</v>
      </c>
      <c r="D90" s="101">
        <v>8590860011671</v>
      </c>
      <c r="E90" s="164" t="s">
        <v>92</v>
      </c>
      <c r="F90" s="95" t="s">
        <v>5</v>
      </c>
      <c r="G90" s="103">
        <v>6973</v>
      </c>
      <c r="H90" s="191">
        <f t="shared" si="8"/>
        <v>6973</v>
      </c>
      <c r="I90" s="97">
        <v>1</v>
      </c>
      <c r="J90" s="108">
        <v>1</v>
      </c>
      <c r="K90" s="107"/>
      <c r="L90" s="107"/>
      <c r="M90" s="59"/>
    </row>
    <row r="91" spans="1:13" ht="25.2" customHeight="1" x14ac:dyDescent="0.25">
      <c r="A91" s="43" t="s">
        <v>277</v>
      </c>
      <c r="B91" s="163">
        <v>3295138602</v>
      </c>
      <c r="C91" s="196" t="s">
        <v>87</v>
      </c>
      <c r="D91" s="101">
        <v>5905485448116</v>
      </c>
      <c r="E91" s="165" t="s">
        <v>88</v>
      </c>
      <c r="F91" s="107" t="s">
        <v>5</v>
      </c>
      <c r="G91" s="103">
        <v>1015</v>
      </c>
      <c r="H91" s="191">
        <f t="shared" si="8"/>
        <v>1015</v>
      </c>
      <c r="I91" s="104">
        <v>1</v>
      </c>
      <c r="J91" s="108">
        <v>90</v>
      </c>
      <c r="K91" s="107"/>
      <c r="L91" s="107"/>
      <c r="M91" s="59"/>
    </row>
    <row r="92" spans="1:13" ht="25.2" customHeight="1" x14ac:dyDescent="0.25">
      <c r="A92" s="23"/>
      <c r="B92" s="163">
        <v>3295138604</v>
      </c>
      <c r="C92" s="196" t="s">
        <v>89</v>
      </c>
      <c r="D92" s="101">
        <v>5905485451048</v>
      </c>
      <c r="E92" s="165" t="s">
        <v>90</v>
      </c>
      <c r="F92" s="107" t="s">
        <v>5</v>
      </c>
      <c r="G92" s="103">
        <v>1015</v>
      </c>
      <c r="H92" s="191">
        <f t="shared" si="8"/>
        <v>1015</v>
      </c>
      <c r="I92" s="104">
        <v>1</v>
      </c>
      <c r="J92" s="108">
        <v>90</v>
      </c>
      <c r="K92" s="107"/>
      <c r="L92" s="107"/>
      <c r="M92" s="59"/>
    </row>
    <row r="93" spans="1:13" ht="25.2" customHeight="1" x14ac:dyDescent="0.25">
      <c r="A93" s="23"/>
      <c r="B93" s="169">
        <v>3295139603</v>
      </c>
      <c r="C93" s="204" t="s">
        <v>95</v>
      </c>
      <c r="D93" s="182"/>
      <c r="E93" s="166" t="s">
        <v>96</v>
      </c>
      <c r="F93" s="109" t="s">
        <v>5</v>
      </c>
      <c r="G93" s="103">
        <v>1191</v>
      </c>
      <c r="H93" s="191">
        <f t="shared" si="8"/>
        <v>1191</v>
      </c>
      <c r="I93" s="110">
        <v>1</v>
      </c>
      <c r="J93" s="111">
        <v>70</v>
      </c>
      <c r="K93" s="107"/>
      <c r="L93" s="107"/>
      <c r="M93" s="59"/>
    </row>
    <row r="94" spans="1:13" ht="30" customHeight="1" x14ac:dyDescent="0.25">
      <c r="A94" s="37"/>
      <c r="B94" s="202">
        <v>3295139801</v>
      </c>
      <c r="C94" s="203" t="s">
        <v>79</v>
      </c>
      <c r="D94" s="182"/>
      <c r="E94" s="164" t="s">
        <v>80</v>
      </c>
      <c r="F94" s="95" t="s">
        <v>5</v>
      </c>
      <c r="G94" s="103">
        <v>3522</v>
      </c>
      <c r="H94" s="191">
        <f t="shared" si="8"/>
        <v>3522</v>
      </c>
      <c r="I94" s="97">
        <v>1</v>
      </c>
      <c r="J94" s="98">
        <v>1</v>
      </c>
      <c r="K94" s="107"/>
      <c r="L94" s="107"/>
      <c r="M94" s="59"/>
    </row>
    <row r="95" spans="1:13" ht="36" customHeight="1" x14ac:dyDescent="0.25">
      <c r="A95" s="40"/>
      <c r="B95" s="163">
        <v>3295138601</v>
      </c>
      <c r="C95" s="196" t="s">
        <v>81</v>
      </c>
      <c r="D95" s="182"/>
      <c r="E95" s="165" t="s">
        <v>82</v>
      </c>
      <c r="F95" s="107" t="s">
        <v>5</v>
      </c>
      <c r="G95" s="103">
        <v>905</v>
      </c>
      <c r="H95" s="191">
        <f t="shared" si="8"/>
        <v>905</v>
      </c>
      <c r="I95" s="104">
        <v>1</v>
      </c>
      <c r="J95" s="108">
        <v>1</v>
      </c>
      <c r="K95" s="107"/>
      <c r="L95" s="107"/>
      <c r="M95" s="59"/>
    </row>
    <row r="96" spans="1:13" ht="36" customHeight="1" x14ac:dyDescent="0.25">
      <c r="A96" s="42" t="s">
        <v>415</v>
      </c>
      <c r="B96" s="163">
        <v>3295137804</v>
      </c>
      <c r="C96" s="196" t="s">
        <v>123</v>
      </c>
      <c r="D96" s="182"/>
      <c r="E96" s="165" t="s">
        <v>124</v>
      </c>
      <c r="F96" s="107" t="s">
        <v>5</v>
      </c>
      <c r="G96" s="103">
        <v>3419</v>
      </c>
      <c r="H96" s="191">
        <f t="shared" si="8"/>
        <v>3419</v>
      </c>
      <c r="I96" s="104">
        <v>1</v>
      </c>
      <c r="J96" s="108">
        <v>16</v>
      </c>
      <c r="K96" s="107"/>
      <c r="L96" s="107"/>
      <c r="M96" s="59"/>
    </row>
    <row r="97" spans="1:13" ht="36" customHeight="1" x14ac:dyDescent="0.25">
      <c r="A97" s="40"/>
      <c r="B97" s="163">
        <v>3295137805</v>
      </c>
      <c r="C97" s="196" t="s">
        <v>125</v>
      </c>
      <c r="D97" s="182"/>
      <c r="E97" s="165" t="s">
        <v>126</v>
      </c>
      <c r="F97" s="107" t="s">
        <v>5</v>
      </c>
      <c r="G97" s="103">
        <v>5480</v>
      </c>
      <c r="H97" s="191">
        <f t="shared" si="8"/>
        <v>5480</v>
      </c>
      <c r="I97" s="104">
        <v>1</v>
      </c>
      <c r="J97" s="108">
        <v>12</v>
      </c>
      <c r="K97" s="107"/>
      <c r="L97" s="107"/>
      <c r="M97" s="59"/>
    </row>
    <row r="98" spans="1:13" ht="36" customHeight="1" x14ac:dyDescent="0.25">
      <c r="A98" s="40"/>
      <c r="B98" s="163">
        <v>3295137806</v>
      </c>
      <c r="C98" s="196" t="s">
        <v>127</v>
      </c>
      <c r="D98" s="182"/>
      <c r="E98" s="165" t="s">
        <v>128</v>
      </c>
      <c r="F98" s="107" t="s">
        <v>5</v>
      </c>
      <c r="G98" s="103">
        <v>7383</v>
      </c>
      <c r="H98" s="191">
        <f t="shared" si="8"/>
        <v>7383</v>
      </c>
      <c r="I98" s="104">
        <v>1</v>
      </c>
      <c r="J98" s="108">
        <v>8</v>
      </c>
      <c r="K98" s="107"/>
      <c r="L98" s="107"/>
      <c r="M98" s="59"/>
    </row>
    <row r="99" spans="1:13" ht="36" customHeight="1" x14ac:dyDescent="0.25">
      <c r="A99" s="40"/>
      <c r="B99" s="163">
        <v>3295137808</v>
      </c>
      <c r="C99" s="196" t="s">
        <v>399</v>
      </c>
      <c r="D99" s="182"/>
      <c r="E99" s="165" t="s">
        <v>398</v>
      </c>
      <c r="F99" s="107" t="s">
        <v>5</v>
      </c>
      <c r="G99" s="103">
        <v>7000</v>
      </c>
      <c r="H99" s="191">
        <f t="shared" si="8"/>
        <v>7000</v>
      </c>
      <c r="I99" s="104">
        <v>1</v>
      </c>
      <c r="J99" s="108"/>
      <c r="K99" s="107"/>
      <c r="L99" s="107"/>
      <c r="M99" s="59"/>
    </row>
    <row r="100" spans="1:13" ht="22.5" customHeight="1" x14ac:dyDescent="0.25">
      <c r="A100" s="40"/>
      <c r="B100" s="163">
        <v>3295137807</v>
      </c>
      <c r="C100" s="196"/>
      <c r="D100" s="182"/>
      <c r="E100" s="165" t="s">
        <v>287</v>
      </c>
      <c r="F100" s="107" t="s">
        <v>5</v>
      </c>
      <c r="G100" s="103">
        <v>7539</v>
      </c>
      <c r="H100" s="191">
        <f t="shared" si="8"/>
        <v>7539</v>
      </c>
      <c r="I100" s="104">
        <v>1</v>
      </c>
      <c r="J100" s="108">
        <v>8</v>
      </c>
      <c r="K100" s="107"/>
      <c r="L100" s="107"/>
      <c r="M100" s="59"/>
    </row>
    <row r="101" spans="1:13" ht="21.45" customHeight="1" x14ac:dyDescent="0.25">
      <c r="A101" s="42" t="s">
        <v>438</v>
      </c>
      <c r="B101" s="163">
        <v>3295136832</v>
      </c>
      <c r="C101" s="196" t="s">
        <v>439</v>
      </c>
      <c r="D101" s="182"/>
      <c r="E101" s="165" t="s">
        <v>440</v>
      </c>
      <c r="F101" s="186" t="s">
        <v>5</v>
      </c>
      <c r="G101" s="103">
        <v>6265</v>
      </c>
      <c r="H101" s="191">
        <f t="shared" si="8"/>
        <v>6265</v>
      </c>
      <c r="I101" s="188"/>
      <c r="J101" s="188">
        <v>1</v>
      </c>
      <c r="K101" s="107"/>
      <c r="L101" s="107"/>
      <c r="M101" s="59"/>
    </row>
    <row r="102" spans="1:13" ht="25.2" customHeight="1" x14ac:dyDescent="0.25">
      <c r="A102" s="40"/>
      <c r="B102" s="163">
        <v>3295136833</v>
      </c>
      <c r="C102" s="196" t="s">
        <v>441</v>
      </c>
      <c r="D102" s="182"/>
      <c r="E102" s="165" t="s">
        <v>442</v>
      </c>
      <c r="F102" s="186" t="s">
        <v>5</v>
      </c>
      <c r="G102" s="103">
        <v>9663</v>
      </c>
      <c r="H102" s="191">
        <f t="shared" si="8"/>
        <v>9663</v>
      </c>
      <c r="I102" s="188"/>
      <c r="J102" s="188">
        <v>1</v>
      </c>
      <c r="K102" s="107"/>
      <c r="L102" s="107"/>
      <c r="M102" s="59"/>
    </row>
    <row r="103" spans="1:13" ht="24" customHeight="1" thickBot="1" x14ac:dyDescent="0.3">
      <c r="A103" s="40"/>
      <c r="B103" s="258">
        <v>3295136834</v>
      </c>
      <c r="C103" s="283" t="s">
        <v>443</v>
      </c>
      <c r="D103" s="224"/>
      <c r="E103" s="260" t="s">
        <v>444</v>
      </c>
      <c r="F103" s="243" t="s">
        <v>5</v>
      </c>
      <c r="G103" s="141">
        <v>15981</v>
      </c>
      <c r="H103" s="254">
        <f t="shared" si="8"/>
        <v>15981</v>
      </c>
      <c r="I103" s="244"/>
      <c r="J103" s="244">
        <v>1</v>
      </c>
      <c r="K103" s="134"/>
      <c r="L103" s="134"/>
      <c r="M103" s="59"/>
    </row>
    <row r="104" spans="1:13" ht="24" customHeight="1" x14ac:dyDescent="0.25">
      <c r="A104" s="262" t="s">
        <v>460</v>
      </c>
      <c r="B104" s="263"/>
      <c r="C104" s="263"/>
      <c r="D104" s="264"/>
      <c r="E104" s="264"/>
      <c r="F104" s="265"/>
      <c r="G104" s="266" t="s">
        <v>4</v>
      </c>
      <c r="H104" s="267">
        <v>0</v>
      </c>
      <c r="I104" s="268" t="s">
        <v>263</v>
      </c>
      <c r="J104" s="269"/>
      <c r="K104" s="270"/>
      <c r="L104" s="271" t="s">
        <v>245</v>
      </c>
      <c r="M104" s="59"/>
    </row>
    <row r="105" spans="1:13" ht="24" customHeight="1" thickBot="1" x14ac:dyDescent="0.3">
      <c r="A105" s="272" t="s">
        <v>461</v>
      </c>
      <c r="B105" s="273"/>
      <c r="C105" s="273"/>
      <c r="D105" s="274"/>
      <c r="E105" s="274"/>
      <c r="F105" s="275"/>
      <c r="G105" s="276" t="s">
        <v>4</v>
      </c>
      <c r="H105" s="277">
        <v>0</v>
      </c>
      <c r="I105" s="284" t="s">
        <v>263</v>
      </c>
      <c r="J105" s="279"/>
      <c r="K105" s="280"/>
      <c r="L105" s="281" t="s">
        <v>246</v>
      </c>
      <c r="M105" s="59"/>
    </row>
    <row r="106" spans="1:13" ht="33" customHeight="1" x14ac:dyDescent="0.25">
      <c r="A106" s="230" t="s">
        <v>1</v>
      </c>
      <c r="B106" s="230" t="s">
        <v>260</v>
      </c>
      <c r="C106" s="230" t="s">
        <v>261</v>
      </c>
      <c r="D106" s="231" t="s">
        <v>262</v>
      </c>
      <c r="E106" s="231" t="s">
        <v>2</v>
      </c>
      <c r="F106" s="230" t="s">
        <v>3</v>
      </c>
      <c r="G106" s="232" t="s">
        <v>6</v>
      </c>
      <c r="H106" s="232" t="s">
        <v>7</v>
      </c>
      <c r="I106" s="232" t="s">
        <v>271</v>
      </c>
      <c r="J106" s="232" t="s">
        <v>264</v>
      </c>
      <c r="K106" s="232" t="s">
        <v>265</v>
      </c>
      <c r="L106" s="232" t="s">
        <v>266</v>
      </c>
      <c r="M106" s="59"/>
    </row>
    <row r="107" spans="1:13" ht="24" customHeight="1" x14ac:dyDescent="0.25">
      <c r="A107" s="40" t="s">
        <v>252</v>
      </c>
      <c r="B107" s="185">
        <v>3295114514</v>
      </c>
      <c r="C107" s="192" t="s">
        <v>231</v>
      </c>
      <c r="D107" s="193">
        <v>8590860022592</v>
      </c>
      <c r="E107" s="162" t="s">
        <v>232</v>
      </c>
      <c r="F107" s="185" t="s">
        <v>5</v>
      </c>
      <c r="G107" s="96">
        <v>35</v>
      </c>
      <c r="H107" s="211">
        <f>G107*(100-$H$104)/100</f>
        <v>35</v>
      </c>
      <c r="I107" s="97">
        <v>120</v>
      </c>
      <c r="J107" s="97">
        <v>960</v>
      </c>
      <c r="K107" s="95"/>
      <c r="L107" s="95"/>
      <c r="M107" s="59"/>
    </row>
    <row r="108" spans="1:13" ht="24" customHeight="1" x14ac:dyDescent="0.25">
      <c r="A108" s="40"/>
      <c r="B108" s="186">
        <v>3295114515</v>
      </c>
      <c r="C108" s="194" t="s">
        <v>233</v>
      </c>
      <c r="D108" s="195">
        <v>5905485421607</v>
      </c>
      <c r="E108" s="158" t="s">
        <v>234</v>
      </c>
      <c r="F108" s="186" t="s">
        <v>5</v>
      </c>
      <c r="G108" s="103">
        <v>42</v>
      </c>
      <c r="H108" s="191">
        <f>G108*(100-$H$104)/100</f>
        <v>42</v>
      </c>
      <c r="I108" s="104">
        <v>100</v>
      </c>
      <c r="J108" s="104">
        <v>800</v>
      </c>
      <c r="K108" s="107"/>
      <c r="L108" s="107"/>
      <c r="M108" s="59"/>
    </row>
    <row r="109" spans="1:13" ht="24" customHeight="1" x14ac:dyDescent="0.25">
      <c r="A109" s="40"/>
      <c r="B109" s="186">
        <v>3295114516</v>
      </c>
      <c r="C109" s="194" t="s">
        <v>235</v>
      </c>
      <c r="D109" s="195">
        <v>5905485421614</v>
      </c>
      <c r="E109" s="158" t="s">
        <v>236</v>
      </c>
      <c r="F109" s="186" t="s">
        <v>5</v>
      </c>
      <c r="G109" s="103">
        <v>65</v>
      </c>
      <c r="H109" s="191">
        <f>G109*(100-$H$104)/100</f>
        <v>65</v>
      </c>
      <c r="I109" s="104">
        <v>65</v>
      </c>
      <c r="J109" s="104">
        <v>520</v>
      </c>
      <c r="K109" s="107"/>
      <c r="L109" s="107"/>
      <c r="M109" s="59"/>
    </row>
    <row r="110" spans="1:13" ht="24" customHeight="1" x14ac:dyDescent="0.25">
      <c r="A110" s="40"/>
      <c r="B110" s="186">
        <v>3295115511</v>
      </c>
      <c r="C110" s="194" t="s">
        <v>237</v>
      </c>
      <c r="D110" s="195">
        <v>5905485421621</v>
      </c>
      <c r="E110" s="158" t="s">
        <v>238</v>
      </c>
      <c r="F110" s="186" t="s">
        <v>5</v>
      </c>
      <c r="G110" s="103">
        <v>127</v>
      </c>
      <c r="H110" s="191">
        <f>G110*(100-$H$104)/100</f>
        <v>127</v>
      </c>
      <c r="I110" s="104">
        <v>30</v>
      </c>
      <c r="J110" s="104">
        <v>240</v>
      </c>
      <c r="K110" s="107"/>
      <c r="L110" s="107"/>
      <c r="M110" s="59"/>
    </row>
    <row r="111" spans="1:13" ht="24" customHeight="1" x14ac:dyDescent="0.25">
      <c r="A111" s="40"/>
      <c r="B111" s="181">
        <v>3295115512</v>
      </c>
      <c r="C111" s="182" t="s">
        <v>239</v>
      </c>
      <c r="D111" s="93">
        <v>4047493004395</v>
      </c>
      <c r="E111" s="158" t="s">
        <v>240</v>
      </c>
      <c r="F111" s="186" t="s">
        <v>5</v>
      </c>
      <c r="G111" s="103">
        <v>457</v>
      </c>
      <c r="H111" s="186">
        <f>G111*(100-$H$105)/100</f>
        <v>457</v>
      </c>
      <c r="I111" s="188"/>
      <c r="J111" s="188">
        <v>96</v>
      </c>
      <c r="K111" s="188"/>
      <c r="L111" s="93"/>
      <c r="M111" s="59"/>
    </row>
    <row r="112" spans="1:13" ht="24" customHeight="1" x14ac:dyDescent="0.25">
      <c r="A112" s="40"/>
      <c r="B112" s="181">
        <v>3295116509</v>
      </c>
      <c r="C112" s="182" t="s">
        <v>241</v>
      </c>
      <c r="D112" s="93">
        <v>4047493004401</v>
      </c>
      <c r="E112" s="158" t="s">
        <v>242</v>
      </c>
      <c r="F112" s="186" t="s">
        <v>5</v>
      </c>
      <c r="G112" s="103">
        <v>739</v>
      </c>
      <c r="H112" s="186">
        <f>G112*(100-$H$105)/100</f>
        <v>739</v>
      </c>
      <c r="I112" s="188"/>
      <c r="J112" s="188">
        <v>52</v>
      </c>
      <c r="K112" s="188"/>
      <c r="L112" s="93"/>
      <c r="M112" s="59"/>
    </row>
    <row r="113" spans="1:13" ht="24" customHeight="1" thickBot="1" x14ac:dyDescent="0.3">
      <c r="A113" s="40"/>
      <c r="B113" s="223">
        <v>3295116510</v>
      </c>
      <c r="C113" s="224" t="s">
        <v>243</v>
      </c>
      <c r="D113" s="225">
        <v>4047493004418</v>
      </c>
      <c r="E113" s="160" t="s">
        <v>244</v>
      </c>
      <c r="F113" s="243" t="s">
        <v>5</v>
      </c>
      <c r="G113" s="141">
        <v>1398</v>
      </c>
      <c r="H113" s="243">
        <f>G113*(100-$H$105)/100</f>
        <v>1398</v>
      </c>
      <c r="I113" s="244"/>
      <c r="J113" s="244">
        <v>34</v>
      </c>
      <c r="K113" s="244"/>
      <c r="L113" s="225"/>
      <c r="M113" s="59"/>
    </row>
    <row r="114" spans="1:13" ht="24" customHeight="1" thickBot="1" x14ac:dyDescent="0.3">
      <c r="A114" s="233" t="s">
        <v>518</v>
      </c>
      <c r="B114" s="234"/>
      <c r="C114" s="234"/>
      <c r="D114" s="235"/>
      <c r="E114" s="235"/>
      <c r="F114" s="236"/>
      <c r="G114" s="237" t="s">
        <v>4</v>
      </c>
      <c r="H114" s="282">
        <v>0</v>
      </c>
      <c r="I114" s="239" t="s">
        <v>263</v>
      </c>
      <c r="J114" s="240"/>
      <c r="K114" s="241"/>
      <c r="L114" s="242" t="s">
        <v>517</v>
      </c>
      <c r="M114" s="59"/>
    </row>
    <row r="115" spans="1:13" ht="32.25" customHeight="1" x14ac:dyDescent="0.25">
      <c r="A115" s="230" t="s">
        <v>1</v>
      </c>
      <c r="B115" s="230" t="s">
        <v>260</v>
      </c>
      <c r="C115" s="230" t="s">
        <v>261</v>
      </c>
      <c r="D115" s="231" t="s">
        <v>262</v>
      </c>
      <c r="E115" s="231" t="s">
        <v>2</v>
      </c>
      <c r="F115" s="230" t="s">
        <v>3</v>
      </c>
      <c r="G115" s="232" t="s">
        <v>6</v>
      </c>
      <c r="H115" s="232" t="s">
        <v>7</v>
      </c>
      <c r="I115" s="232" t="s">
        <v>271</v>
      </c>
      <c r="J115" s="232" t="s">
        <v>264</v>
      </c>
      <c r="K115" s="232" t="s">
        <v>265</v>
      </c>
      <c r="L115" s="232" t="s">
        <v>266</v>
      </c>
      <c r="M115" s="59"/>
    </row>
    <row r="116" spans="1:13" ht="24" customHeight="1" x14ac:dyDescent="0.25">
      <c r="A116" s="40" t="s">
        <v>437</v>
      </c>
      <c r="B116" s="183">
        <v>3295191012</v>
      </c>
      <c r="C116" s="192"/>
      <c r="D116" s="192"/>
      <c r="E116" s="162" t="s">
        <v>485</v>
      </c>
      <c r="F116" s="185" t="s">
        <v>5</v>
      </c>
      <c r="G116" s="96">
        <v>55348</v>
      </c>
      <c r="H116" s="211">
        <f>G116*(100-$H$114)/100</f>
        <v>55348</v>
      </c>
      <c r="I116" s="97">
        <v>1</v>
      </c>
      <c r="J116" s="97"/>
      <c r="K116" s="95"/>
      <c r="L116" s="95"/>
      <c r="M116" s="59"/>
    </row>
    <row r="117" spans="1:13" ht="24" customHeight="1" x14ac:dyDescent="0.25">
      <c r="A117" s="40"/>
      <c r="B117" s="181">
        <v>3295190076</v>
      </c>
      <c r="C117" s="194"/>
      <c r="D117" s="194"/>
      <c r="E117" s="158" t="s">
        <v>456</v>
      </c>
      <c r="F117" s="186" t="s">
        <v>5</v>
      </c>
      <c r="G117" s="103">
        <v>64086</v>
      </c>
      <c r="H117" s="191">
        <f>G117*(100-$H$114)/100</f>
        <v>64086</v>
      </c>
      <c r="I117" s="104">
        <v>1</v>
      </c>
      <c r="J117" s="104"/>
      <c r="K117" s="107"/>
      <c r="L117" s="107"/>
      <c r="M117" s="59"/>
    </row>
    <row r="118" spans="1:13" ht="24" customHeight="1" x14ac:dyDescent="0.25">
      <c r="A118" s="40"/>
      <c r="B118" s="181">
        <v>3295190077</v>
      </c>
      <c r="C118" s="194"/>
      <c r="D118" s="194"/>
      <c r="E118" s="158" t="s">
        <v>457</v>
      </c>
      <c r="F118" s="186" t="s">
        <v>5</v>
      </c>
      <c r="G118" s="103">
        <v>67955</v>
      </c>
      <c r="H118" s="191">
        <f t="shared" ref="H118:H120" si="9">G118*(100-$H$114)/100</f>
        <v>67955</v>
      </c>
      <c r="I118" s="104">
        <v>1</v>
      </c>
      <c r="J118" s="104"/>
      <c r="K118" s="107"/>
      <c r="L118" s="107"/>
      <c r="M118" s="59"/>
    </row>
    <row r="119" spans="1:13" ht="24" customHeight="1" x14ac:dyDescent="0.25">
      <c r="A119" s="40"/>
      <c r="B119" s="181">
        <v>3295190078</v>
      </c>
      <c r="C119" s="194"/>
      <c r="D119" s="194"/>
      <c r="E119" s="158" t="s">
        <v>458</v>
      </c>
      <c r="F119" s="186" t="s">
        <v>5</v>
      </c>
      <c r="G119" s="103">
        <v>75837</v>
      </c>
      <c r="H119" s="191">
        <f t="shared" si="9"/>
        <v>75837</v>
      </c>
      <c r="I119" s="104">
        <v>1</v>
      </c>
      <c r="J119" s="104"/>
      <c r="K119" s="107"/>
      <c r="L119" s="107"/>
      <c r="M119" s="59"/>
    </row>
    <row r="120" spans="1:13" ht="24" customHeight="1" x14ac:dyDescent="0.25">
      <c r="A120" s="40"/>
      <c r="B120" s="181">
        <v>3295190079</v>
      </c>
      <c r="C120" s="194"/>
      <c r="D120" s="194"/>
      <c r="E120" s="158" t="s">
        <v>459</v>
      </c>
      <c r="F120" s="186" t="s">
        <v>5</v>
      </c>
      <c r="G120" s="103">
        <v>93381</v>
      </c>
      <c r="H120" s="191">
        <f t="shared" si="9"/>
        <v>93381</v>
      </c>
      <c r="I120" s="104">
        <v>1</v>
      </c>
      <c r="J120" s="104"/>
      <c r="K120" s="107"/>
      <c r="L120" s="107"/>
      <c r="M120" s="59"/>
    </row>
    <row r="121" spans="1:13" ht="24" customHeight="1" x14ac:dyDescent="0.25">
      <c r="A121" s="40"/>
      <c r="B121" s="181">
        <v>3295191013</v>
      </c>
      <c r="C121" s="194"/>
      <c r="D121" s="194"/>
      <c r="E121" s="158" t="s">
        <v>486</v>
      </c>
      <c r="F121" s="186" t="s">
        <v>5</v>
      </c>
      <c r="G121" s="103">
        <v>5745</v>
      </c>
      <c r="H121" s="191">
        <f>G121*(100-$H$114)/100</f>
        <v>5745</v>
      </c>
      <c r="I121" s="104">
        <v>1</v>
      </c>
      <c r="J121" s="104"/>
      <c r="K121" s="107"/>
      <c r="L121" s="107"/>
      <c r="M121" s="59"/>
    </row>
    <row r="122" spans="1:13" ht="24" customHeight="1" x14ac:dyDescent="0.25">
      <c r="A122" s="40"/>
      <c r="B122" s="181">
        <v>3295191014</v>
      </c>
      <c r="C122" s="194"/>
      <c r="D122" s="194"/>
      <c r="E122" s="158" t="s">
        <v>487</v>
      </c>
      <c r="F122" s="186" t="s">
        <v>5</v>
      </c>
      <c r="G122" s="103">
        <v>9706</v>
      </c>
      <c r="H122" s="191">
        <f t="shared" ref="H122:H124" si="10">G122*(100-$H$114)/100</f>
        <v>9706</v>
      </c>
      <c r="I122" s="104">
        <v>1</v>
      </c>
      <c r="J122" s="104"/>
      <c r="K122" s="107"/>
      <c r="L122" s="107"/>
      <c r="M122" s="59"/>
    </row>
    <row r="123" spans="1:13" ht="24" customHeight="1" x14ac:dyDescent="0.25">
      <c r="A123" s="40"/>
      <c r="B123" s="181">
        <v>3295191015</v>
      </c>
      <c r="C123" s="194"/>
      <c r="D123" s="194"/>
      <c r="E123" s="158" t="s">
        <v>488</v>
      </c>
      <c r="F123" s="186" t="s">
        <v>5</v>
      </c>
      <c r="G123" s="103">
        <v>17865</v>
      </c>
      <c r="H123" s="191">
        <f t="shared" si="10"/>
        <v>17865</v>
      </c>
      <c r="I123" s="104">
        <v>1</v>
      </c>
      <c r="J123" s="104"/>
      <c r="K123" s="107"/>
      <c r="L123" s="107"/>
      <c r="M123" s="59"/>
    </row>
    <row r="124" spans="1:13" ht="24" customHeight="1" thickBot="1" x14ac:dyDescent="0.3">
      <c r="A124" s="40"/>
      <c r="B124" s="223">
        <v>3295191016</v>
      </c>
      <c r="C124" s="252"/>
      <c r="D124" s="252"/>
      <c r="E124" s="160" t="s">
        <v>489</v>
      </c>
      <c r="F124" s="243" t="s">
        <v>5</v>
      </c>
      <c r="G124" s="141">
        <v>20585</v>
      </c>
      <c r="H124" s="254">
        <f t="shared" si="10"/>
        <v>20585</v>
      </c>
      <c r="I124" s="131">
        <v>1</v>
      </c>
      <c r="J124" s="131"/>
      <c r="K124" s="134"/>
      <c r="L124" s="134"/>
      <c r="M124" s="59"/>
    </row>
    <row r="125" spans="1:13" ht="25.2" customHeight="1" thickBot="1" x14ac:dyDescent="0.3">
      <c r="A125" s="233" t="s">
        <v>272</v>
      </c>
      <c r="B125" s="234"/>
      <c r="C125" s="234"/>
      <c r="D125" s="235"/>
      <c r="E125" s="235"/>
      <c r="F125" s="236"/>
      <c r="G125" s="237" t="s">
        <v>4</v>
      </c>
      <c r="H125" s="282">
        <v>0</v>
      </c>
      <c r="I125" s="239" t="s">
        <v>263</v>
      </c>
      <c r="J125" s="240"/>
      <c r="K125" s="241"/>
      <c r="L125" s="242" t="s">
        <v>131</v>
      </c>
      <c r="M125" s="59"/>
    </row>
    <row r="126" spans="1:13" ht="45.6" customHeight="1" x14ac:dyDescent="0.25">
      <c r="A126" s="230" t="s">
        <v>1</v>
      </c>
      <c r="B126" s="230" t="s">
        <v>260</v>
      </c>
      <c r="C126" s="230" t="s">
        <v>261</v>
      </c>
      <c r="D126" s="231" t="s">
        <v>262</v>
      </c>
      <c r="E126" s="231" t="s">
        <v>2</v>
      </c>
      <c r="F126" s="230" t="s">
        <v>3</v>
      </c>
      <c r="G126" s="232" t="s">
        <v>6</v>
      </c>
      <c r="H126" s="232" t="s">
        <v>7</v>
      </c>
      <c r="I126" s="232" t="s">
        <v>271</v>
      </c>
      <c r="J126" s="232" t="s">
        <v>264</v>
      </c>
      <c r="K126" s="232" t="s">
        <v>265</v>
      </c>
      <c r="L126" s="232" t="s">
        <v>266</v>
      </c>
      <c r="M126" s="59"/>
    </row>
    <row r="127" spans="1:13" ht="22.95" customHeight="1" x14ac:dyDescent="0.25">
      <c r="A127" s="85" t="s">
        <v>474</v>
      </c>
      <c r="B127" s="202">
        <v>3295290012</v>
      </c>
      <c r="C127" s="203" t="s">
        <v>102</v>
      </c>
      <c r="D127" s="93">
        <v>5907668711666</v>
      </c>
      <c r="E127" s="164" t="s">
        <v>103</v>
      </c>
      <c r="F127" s="95" t="s">
        <v>5</v>
      </c>
      <c r="G127" s="96">
        <v>205</v>
      </c>
      <c r="H127" s="211">
        <f>G127*(100-$H$125)/100</f>
        <v>205</v>
      </c>
      <c r="I127" s="97">
        <v>60</v>
      </c>
      <c r="J127" s="98">
        <v>480</v>
      </c>
      <c r="K127" s="95"/>
      <c r="L127" s="95"/>
      <c r="M127" s="59"/>
    </row>
    <row r="128" spans="1:13" ht="25.2" customHeight="1" x14ac:dyDescent="0.25">
      <c r="A128" s="37" t="s">
        <v>475</v>
      </c>
      <c r="B128" s="163">
        <v>3295290014</v>
      </c>
      <c r="C128" s="184" t="s">
        <v>104</v>
      </c>
      <c r="D128" s="101">
        <v>5907668711680</v>
      </c>
      <c r="E128" s="165" t="s">
        <v>529</v>
      </c>
      <c r="F128" s="107" t="s">
        <v>5</v>
      </c>
      <c r="G128" s="103">
        <v>278</v>
      </c>
      <c r="H128" s="191">
        <f>G128*(100-$H$125)/100</f>
        <v>278</v>
      </c>
      <c r="I128" s="104">
        <v>40</v>
      </c>
      <c r="J128" s="108">
        <v>320</v>
      </c>
      <c r="K128" s="107"/>
      <c r="L128" s="107"/>
      <c r="M128" s="59"/>
    </row>
    <row r="129" spans="1:13" ht="25.2" customHeight="1" x14ac:dyDescent="0.25">
      <c r="A129" s="37"/>
      <c r="B129" s="163">
        <v>3295290015</v>
      </c>
      <c r="C129" s="198" t="s">
        <v>105</v>
      </c>
      <c r="D129" s="101">
        <v>5907668711703</v>
      </c>
      <c r="E129" s="165" t="s">
        <v>106</v>
      </c>
      <c r="F129" s="107" t="s">
        <v>5</v>
      </c>
      <c r="G129" s="103">
        <v>498</v>
      </c>
      <c r="H129" s="191">
        <f>G129*(100-$H$125)/100</f>
        <v>498</v>
      </c>
      <c r="I129" s="104">
        <v>40</v>
      </c>
      <c r="J129" s="108">
        <v>320</v>
      </c>
      <c r="K129" s="107"/>
      <c r="L129" s="107"/>
      <c r="M129" s="59"/>
    </row>
    <row r="130" spans="1:13" ht="25.2" customHeight="1" x14ac:dyDescent="0.25">
      <c r="A130" s="38"/>
      <c r="B130" s="163">
        <v>3295290016</v>
      </c>
      <c r="C130" s="198" t="s">
        <v>107</v>
      </c>
      <c r="D130" s="101">
        <v>5907668711710</v>
      </c>
      <c r="E130" s="165" t="s">
        <v>108</v>
      </c>
      <c r="F130" s="107" t="s">
        <v>5</v>
      </c>
      <c r="G130" s="103">
        <v>804</v>
      </c>
      <c r="H130" s="191">
        <f>G130*(100-$H$125)/100</f>
        <v>804</v>
      </c>
      <c r="I130" s="104">
        <v>1</v>
      </c>
      <c r="J130" s="108">
        <v>200</v>
      </c>
      <c r="K130" s="107"/>
      <c r="L130" s="107"/>
      <c r="M130" s="59"/>
    </row>
    <row r="131" spans="1:13" ht="25.2" customHeight="1" thickBot="1" x14ac:dyDescent="0.3">
      <c r="A131" s="85"/>
      <c r="B131" s="258">
        <v>3295290017</v>
      </c>
      <c r="C131" s="259" t="s">
        <v>109</v>
      </c>
      <c r="D131" s="138">
        <v>5907668711727</v>
      </c>
      <c r="E131" s="260" t="s">
        <v>110</v>
      </c>
      <c r="F131" s="134" t="s">
        <v>5</v>
      </c>
      <c r="G131" s="141">
        <v>898</v>
      </c>
      <c r="H131" s="254">
        <f>G131*(100-$H$125)/100</f>
        <v>898</v>
      </c>
      <c r="I131" s="131">
        <v>1</v>
      </c>
      <c r="J131" s="147">
        <v>200</v>
      </c>
      <c r="K131" s="134"/>
      <c r="L131" s="134"/>
      <c r="M131" s="59"/>
    </row>
    <row r="132" spans="1:13" ht="25.2" customHeight="1" thickBot="1" x14ac:dyDescent="0.3">
      <c r="A132" s="233" t="s">
        <v>273</v>
      </c>
      <c r="B132" s="234"/>
      <c r="C132" s="234"/>
      <c r="D132" s="235"/>
      <c r="E132" s="235"/>
      <c r="F132" s="236"/>
      <c r="G132" s="237" t="s">
        <v>4</v>
      </c>
      <c r="H132" s="282">
        <f>'Rabatové skupiny'!C13</f>
        <v>0</v>
      </c>
      <c r="I132" s="239" t="s">
        <v>263</v>
      </c>
      <c r="J132" s="240"/>
      <c r="K132" s="241"/>
      <c r="L132" s="242" t="s">
        <v>145</v>
      </c>
      <c r="M132" s="59"/>
    </row>
    <row r="133" spans="1:13" ht="42" customHeight="1" x14ac:dyDescent="0.25">
      <c r="A133" s="230" t="s">
        <v>1</v>
      </c>
      <c r="B133" s="230" t="s">
        <v>260</v>
      </c>
      <c r="C133" s="230" t="s">
        <v>261</v>
      </c>
      <c r="D133" s="231" t="s">
        <v>262</v>
      </c>
      <c r="E133" s="231" t="s">
        <v>2</v>
      </c>
      <c r="F133" s="230" t="s">
        <v>3</v>
      </c>
      <c r="G133" s="232" t="s">
        <v>6</v>
      </c>
      <c r="H133" s="232" t="s">
        <v>7</v>
      </c>
      <c r="I133" s="232" t="s">
        <v>271</v>
      </c>
      <c r="J133" s="232" t="s">
        <v>264</v>
      </c>
      <c r="K133" s="232" t="s">
        <v>265</v>
      </c>
      <c r="L133" s="232" t="s">
        <v>266</v>
      </c>
      <c r="M133" s="59"/>
    </row>
    <row r="134" spans="1:13" ht="22.95" customHeight="1" x14ac:dyDescent="0.25">
      <c r="A134" s="85" t="s">
        <v>144</v>
      </c>
      <c r="B134" s="202">
        <v>3295394029</v>
      </c>
      <c r="C134" s="203" t="s">
        <v>138</v>
      </c>
      <c r="D134" s="93">
        <v>3831020509023</v>
      </c>
      <c r="E134" s="164" t="s">
        <v>139</v>
      </c>
      <c r="F134" s="95" t="s">
        <v>5</v>
      </c>
      <c r="G134" s="213"/>
      <c r="H134" s="211"/>
      <c r="I134" s="97">
        <v>5</v>
      </c>
      <c r="J134" s="98">
        <v>45</v>
      </c>
      <c r="K134" s="95"/>
      <c r="L134" s="95"/>
      <c r="M134" s="59"/>
    </row>
    <row r="135" spans="1:13" ht="25.2" customHeight="1" x14ac:dyDescent="0.25">
      <c r="A135" s="37"/>
      <c r="B135" s="163">
        <v>3295394030</v>
      </c>
      <c r="C135" s="198" t="s">
        <v>140</v>
      </c>
      <c r="D135" s="101">
        <v>8590860020529</v>
      </c>
      <c r="E135" s="165" t="s">
        <v>141</v>
      </c>
      <c r="F135" s="107" t="s">
        <v>5</v>
      </c>
      <c r="G135" s="197"/>
      <c r="H135" s="191"/>
      <c r="I135" s="104">
        <v>1</v>
      </c>
      <c r="J135" s="108"/>
      <c r="K135" s="107"/>
      <c r="L135" s="107"/>
      <c r="M135" s="59"/>
    </row>
    <row r="136" spans="1:13" ht="30.6" customHeight="1" thickBot="1" x14ac:dyDescent="0.3">
      <c r="A136" s="85"/>
      <c r="B136" s="258">
        <v>3295394031</v>
      </c>
      <c r="C136" s="259" t="s">
        <v>142</v>
      </c>
      <c r="D136" s="138">
        <v>8590860022660</v>
      </c>
      <c r="E136" s="260" t="s">
        <v>143</v>
      </c>
      <c r="F136" s="134" t="s">
        <v>5</v>
      </c>
      <c r="G136" s="261"/>
      <c r="H136" s="254"/>
      <c r="I136" s="131">
        <v>20</v>
      </c>
      <c r="J136" s="147"/>
      <c r="K136" s="134"/>
      <c r="L136" s="134"/>
      <c r="M136" s="59"/>
    </row>
    <row r="137" spans="1:13" ht="30.6" customHeight="1" x14ac:dyDescent="0.25">
      <c r="A137" s="262" t="s">
        <v>392</v>
      </c>
      <c r="B137" s="263"/>
      <c r="C137" s="263"/>
      <c r="D137" s="264"/>
      <c r="E137" s="264"/>
      <c r="F137" s="265"/>
      <c r="G137" s="266" t="s">
        <v>4</v>
      </c>
      <c r="H137" s="267">
        <v>0</v>
      </c>
      <c r="I137" s="268" t="s">
        <v>263</v>
      </c>
      <c r="J137" s="269"/>
      <c r="K137" s="270"/>
      <c r="L137" s="271" t="s">
        <v>245</v>
      </c>
      <c r="M137" s="59"/>
    </row>
    <row r="138" spans="1:13" ht="30.6" customHeight="1" thickBot="1" x14ac:dyDescent="0.3">
      <c r="A138" s="272" t="s">
        <v>481</v>
      </c>
      <c r="B138" s="273"/>
      <c r="C138" s="273"/>
      <c r="D138" s="274"/>
      <c r="E138" s="274"/>
      <c r="F138" s="275"/>
      <c r="G138" s="276" t="s">
        <v>4</v>
      </c>
      <c r="H138" s="277">
        <v>0</v>
      </c>
      <c r="I138" s="278" t="s">
        <v>263</v>
      </c>
      <c r="J138" s="279"/>
      <c r="K138" s="280"/>
      <c r="L138" s="281" t="s">
        <v>246</v>
      </c>
      <c r="M138" s="59"/>
    </row>
    <row r="139" spans="1:13" ht="46.2" customHeight="1" x14ac:dyDescent="0.25">
      <c r="A139" s="230" t="s">
        <v>1</v>
      </c>
      <c r="B139" s="230" t="s">
        <v>260</v>
      </c>
      <c r="C139" s="230" t="s">
        <v>261</v>
      </c>
      <c r="D139" s="231" t="s">
        <v>262</v>
      </c>
      <c r="E139" s="231" t="s">
        <v>2</v>
      </c>
      <c r="F139" s="230" t="s">
        <v>3</v>
      </c>
      <c r="G139" s="232" t="s">
        <v>6</v>
      </c>
      <c r="H139" s="232" t="s">
        <v>7</v>
      </c>
      <c r="I139" s="232" t="s">
        <v>271</v>
      </c>
      <c r="J139" s="232" t="s">
        <v>264</v>
      </c>
      <c r="K139" s="232" t="s">
        <v>265</v>
      </c>
      <c r="L139" s="232" t="s">
        <v>266</v>
      </c>
      <c r="M139" s="59"/>
    </row>
    <row r="140" spans="1:13" ht="25.2" customHeight="1" x14ac:dyDescent="0.25">
      <c r="A140" s="77" t="s">
        <v>309</v>
      </c>
      <c r="B140" s="214">
        <v>3295114202</v>
      </c>
      <c r="C140" s="215" t="s">
        <v>310</v>
      </c>
      <c r="D140" s="216">
        <v>8590860022578</v>
      </c>
      <c r="E140" s="217" t="s">
        <v>311</v>
      </c>
      <c r="F140" s="214" t="s">
        <v>5</v>
      </c>
      <c r="G140" s="218">
        <v>148</v>
      </c>
      <c r="H140" s="211">
        <f>G140*(100-$H$137)/100</f>
        <v>148</v>
      </c>
      <c r="I140" s="219">
        <v>20</v>
      </c>
      <c r="J140" s="219">
        <v>160</v>
      </c>
      <c r="K140" s="220"/>
      <c r="L140" s="220"/>
      <c r="M140" s="59"/>
    </row>
    <row r="141" spans="1:13" ht="25.2" customHeight="1" x14ac:dyDescent="0.25">
      <c r="A141" s="77"/>
      <c r="B141" s="189">
        <v>3295114206</v>
      </c>
      <c r="C141" s="190" t="s">
        <v>312</v>
      </c>
      <c r="D141" s="177">
        <v>4047493000458</v>
      </c>
      <c r="E141" s="178" t="s">
        <v>313</v>
      </c>
      <c r="F141" s="175" t="s">
        <v>5</v>
      </c>
      <c r="G141" s="103">
        <v>243</v>
      </c>
      <c r="H141" s="191">
        <f t="shared" ref="H141:H143" si="11">G141*(100-$H$137)/100</f>
        <v>243</v>
      </c>
      <c r="I141" s="179">
        <v>12</v>
      </c>
      <c r="J141" s="179">
        <v>96</v>
      </c>
      <c r="K141" s="180"/>
      <c r="L141" s="180"/>
      <c r="M141" s="59"/>
    </row>
    <row r="142" spans="1:13" ht="25.2" customHeight="1" x14ac:dyDescent="0.25">
      <c r="A142" s="77"/>
      <c r="B142" s="189">
        <v>3295114212</v>
      </c>
      <c r="C142" s="190" t="s">
        <v>314</v>
      </c>
      <c r="D142" s="177">
        <v>5905485410915</v>
      </c>
      <c r="E142" s="178" t="s">
        <v>315</v>
      </c>
      <c r="F142" s="175" t="s">
        <v>5</v>
      </c>
      <c r="G142" s="103">
        <v>351</v>
      </c>
      <c r="H142" s="191">
        <f t="shared" si="11"/>
        <v>351</v>
      </c>
      <c r="I142" s="179">
        <v>5</v>
      </c>
      <c r="J142" s="179">
        <v>40</v>
      </c>
      <c r="K142" s="180"/>
      <c r="L142" s="180"/>
      <c r="M142" s="59"/>
    </row>
    <row r="143" spans="1:13" ht="25.2" customHeight="1" x14ac:dyDescent="0.25">
      <c r="A143" s="77"/>
      <c r="B143" s="189">
        <v>3295115208</v>
      </c>
      <c r="C143" s="190" t="s">
        <v>316</v>
      </c>
      <c r="D143" s="177">
        <v>4047493003855</v>
      </c>
      <c r="E143" s="178" t="s">
        <v>317</v>
      </c>
      <c r="F143" s="175" t="s">
        <v>5</v>
      </c>
      <c r="G143" s="103">
        <v>683</v>
      </c>
      <c r="H143" s="191">
        <f t="shared" si="11"/>
        <v>683</v>
      </c>
      <c r="I143" s="179"/>
      <c r="J143" s="179">
        <v>24</v>
      </c>
      <c r="K143" s="180"/>
      <c r="L143" s="180"/>
      <c r="M143" s="59"/>
    </row>
    <row r="144" spans="1:13" ht="25.2" customHeight="1" x14ac:dyDescent="0.25">
      <c r="A144" s="77"/>
      <c r="B144" s="189">
        <v>3295115218</v>
      </c>
      <c r="C144" s="190" t="s">
        <v>318</v>
      </c>
      <c r="D144" s="177">
        <v>4047493003954</v>
      </c>
      <c r="E144" s="178" t="s">
        <v>319</v>
      </c>
      <c r="F144" s="175" t="s">
        <v>5</v>
      </c>
      <c r="G144" s="103">
        <v>1283</v>
      </c>
      <c r="H144" s="191">
        <f>G144*(100-$H$138)/100</f>
        <v>1283</v>
      </c>
      <c r="I144" s="179"/>
      <c r="J144" s="179">
        <v>12</v>
      </c>
      <c r="K144" s="179"/>
      <c r="L144" s="177"/>
      <c r="M144" s="59"/>
    </row>
    <row r="145" spans="1:13" ht="25.2" customHeight="1" x14ac:dyDescent="0.25">
      <c r="A145" s="77"/>
      <c r="B145" s="189">
        <v>3295116212</v>
      </c>
      <c r="C145" s="182" t="s">
        <v>320</v>
      </c>
      <c r="D145" s="93">
        <v>4047493006641</v>
      </c>
      <c r="E145" s="158" t="s">
        <v>321</v>
      </c>
      <c r="F145" s="175" t="s">
        <v>5</v>
      </c>
      <c r="G145" s="103">
        <v>4021</v>
      </c>
      <c r="H145" s="191">
        <f t="shared" ref="H145:H146" si="12">G145*(100-$H$138)/100</f>
        <v>4021</v>
      </c>
      <c r="I145" s="179"/>
      <c r="J145" s="179">
        <v>6</v>
      </c>
      <c r="K145" s="179"/>
      <c r="L145" s="177"/>
      <c r="M145" s="59"/>
    </row>
    <row r="146" spans="1:13" ht="25.2" customHeight="1" x14ac:dyDescent="0.25">
      <c r="A146" s="81"/>
      <c r="B146" s="189">
        <v>3295116224</v>
      </c>
      <c r="C146" s="190" t="s">
        <v>322</v>
      </c>
      <c r="D146" s="177">
        <v>4022462003517</v>
      </c>
      <c r="E146" s="178" t="s">
        <v>323</v>
      </c>
      <c r="F146" s="175" t="s">
        <v>5</v>
      </c>
      <c r="G146" s="103">
        <v>11348</v>
      </c>
      <c r="H146" s="191">
        <f t="shared" si="12"/>
        <v>11348</v>
      </c>
      <c r="I146" s="179"/>
      <c r="J146" s="179">
        <v>2</v>
      </c>
      <c r="K146" s="179"/>
      <c r="L146" s="177"/>
      <c r="M146" s="59"/>
    </row>
    <row r="147" spans="1:13" ht="25.2" customHeight="1" x14ac:dyDescent="0.25">
      <c r="A147" s="77" t="s">
        <v>473</v>
      </c>
      <c r="B147" s="175">
        <v>3295115401</v>
      </c>
      <c r="C147" s="176" t="s">
        <v>467</v>
      </c>
      <c r="D147" s="177">
        <v>8590860019509</v>
      </c>
      <c r="E147" s="178" t="s">
        <v>468</v>
      </c>
      <c r="F147" s="175" t="s">
        <v>5</v>
      </c>
      <c r="G147" s="103">
        <v>661</v>
      </c>
      <c r="H147" s="191">
        <f>G147*(100-$H$137)/100</f>
        <v>661</v>
      </c>
      <c r="I147" s="179"/>
      <c r="J147" s="179">
        <v>15</v>
      </c>
      <c r="K147" s="179"/>
      <c r="L147" s="177"/>
      <c r="M147" s="59"/>
    </row>
    <row r="148" spans="1:13" ht="25.2" customHeight="1" x14ac:dyDescent="0.25">
      <c r="A148" s="77"/>
      <c r="B148" s="175">
        <v>3295115402</v>
      </c>
      <c r="C148" s="176" t="s">
        <v>469</v>
      </c>
      <c r="D148" s="177">
        <v>5905485421553</v>
      </c>
      <c r="E148" s="178" t="s">
        <v>470</v>
      </c>
      <c r="F148" s="175" t="s">
        <v>5</v>
      </c>
      <c r="G148" s="103">
        <v>225</v>
      </c>
      <c r="H148" s="191">
        <f t="shared" ref="H148:H149" si="13">G148*(100-$H$137)/100</f>
        <v>225</v>
      </c>
      <c r="I148" s="179">
        <v>16</v>
      </c>
      <c r="J148" s="179">
        <v>128</v>
      </c>
      <c r="K148" s="179"/>
      <c r="L148" s="177"/>
      <c r="M148" s="59"/>
    </row>
    <row r="149" spans="1:13" ht="24" customHeight="1" x14ac:dyDescent="0.25">
      <c r="A149" s="77"/>
      <c r="B149" s="175">
        <v>3295115403</v>
      </c>
      <c r="C149" s="176" t="s">
        <v>471</v>
      </c>
      <c r="D149" s="177">
        <v>5905485421560</v>
      </c>
      <c r="E149" s="178" t="s">
        <v>472</v>
      </c>
      <c r="F149" s="175" t="s">
        <v>5</v>
      </c>
      <c r="G149" s="103">
        <v>219</v>
      </c>
      <c r="H149" s="191">
        <f t="shared" si="13"/>
        <v>219</v>
      </c>
      <c r="I149" s="179">
        <v>16</v>
      </c>
      <c r="J149" s="179">
        <v>128</v>
      </c>
      <c r="K149" s="179"/>
      <c r="L149" s="177"/>
      <c r="M149" s="59"/>
    </row>
    <row r="150" spans="1:13" ht="25.2" customHeight="1" x14ac:dyDescent="0.25">
      <c r="A150" s="78" t="s">
        <v>324</v>
      </c>
      <c r="B150" s="185">
        <v>3295114105</v>
      </c>
      <c r="C150" s="192" t="s">
        <v>325</v>
      </c>
      <c r="D150" s="193">
        <v>8590860022493</v>
      </c>
      <c r="E150" s="162" t="s">
        <v>326</v>
      </c>
      <c r="F150" s="185" t="s">
        <v>5</v>
      </c>
      <c r="G150" s="103">
        <v>82</v>
      </c>
      <c r="H150" s="191">
        <f>G150*(100-$H$137)/100</f>
        <v>82</v>
      </c>
      <c r="I150" s="187">
        <v>25</v>
      </c>
      <c r="J150" s="187">
        <v>200</v>
      </c>
      <c r="K150" s="95"/>
      <c r="L150" s="95"/>
      <c r="M150" s="59"/>
    </row>
    <row r="151" spans="1:13" ht="25.2" customHeight="1" x14ac:dyDescent="0.25">
      <c r="A151" s="77"/>
      <c r="B151" s="186">
        <v>3295114110</v>
      </c>
      <c r="C151" s="194" t="s">
        <v>327</v>
      </c>
      <c r="D151" s="195">
        <v>5905485421331</v>
      </c>
      <c r="E151" s="158" t="s">
        <v>328</v>
      </c>
      <c r="F151" s="186" t="s">
        <v>5</v>
      </c>
      <c r="G151" s="103">
        <v>119</v>
      </c>
      <c r="H151" s="191">
        <f t="shared" ref="H151:H153" si="14">G151*(100-$H$137)/100</f>
        <v>119</v>
      </c>
      <c r="I151" s="188">
        <v>15</v>
      </c>
      <c r="J151" s="188">
        <v>120</v>
      </c>
      <c r="K151" s="107"/>
      <c r="L151" s="107"/>
      <c r="M151" s="59"/>
    </row>
    <row r="152" spans="1:13" ht="25.2" customHeight="1" x14ac:dyDescent="0.25">
      <c r="A152" s="80"/>
      <c r="B152" s="186">
        <v>3295114116</v>
      </c>
      <c r="C152" s="194" t="s">
        <v>329</v>
      </c>
      <c r="D152" s="195">
        <v>5905485421355</v>
      </c>
      <c r="E152" s="158" t="s">
        <v>330</v>
      </c>
      <c r="F152" s="186" t="s">
        <v>5</v>
      </c>
      <c r="G152" s="103">
        <v>219</v>
      </c>
      <c r="H152" s="191">
        <f t="shared" si="14"/>
        <v>219</v>
      </c>
      <c r="I152" s="188">
        <v>8</v>
      </c>
      <c r="J152" s="188">
        <v>64</v>
      </c>
      <c r="K152" s="107"/>
      <c r="L152" s="107"/>
      <c r="M152" s="59"/>
    </row>
    <row r="153" spans="1:13" ht="25.2" customHeight="1" thickBot="1" x14ac:dyDescent="0.3">
      <c r="A153" s="80"/>
      <c r="B153" s="243">
        <v>3295115105</v>
      </c>
      <c r="C153" s="252" t="s">
        <v>331</v>
      </c>
      <c r="D153" s="253">
        <v>5905485421393</v>
      </c>
      <c r="E153" s="160" t="s">
        <v>332</v>
      </c>
      <c r="F153" s="243" t="s">
        <v>5</v>
      </c>
      <c r="G153" s="141">
        <v>445</v>
      </c>
      <c r="H153" s="254">
        <f t="shared" si="14"/>
        <v>445</v>
      </c>
      <c r="I153" s="244">
        <v>4</v>
      </c>
      <c r="J153" s="244">
        <v>32</v>
      </c>
      <c r="K153" s="134"/>
      <c r="L153" s="134"/>
      <c r="M153" s="59"/>
    </row>
    <row r="154" spans="1:13" ht="35.4" customHeight="1" thickBot="1" x14ac:dyDescent="0.3">
      <c r="A154" s="233" t="s">
        <v>391</v>
      </c>
      <c r="B154" s="246"/>
      <c r="C154" s="246"/>
      <c r="D154" s="246"/>
      <c r="E154" s="247"/>
      <c r="F154" s="248"/>
      <c r="G154" s="249" t="s">
        <v>4</v>
      </c>
      <c r="H154" s="250">
        <v>0</v>
      </c>
      <c r="I154" s="239" t="s">
        <v>263</v>
      </c>
      <c r="J154" s="247"/>
      <c r="K154" s="247"/>
      <c r="L154" s="251" t="s">
        <v>333</v>
      </c>
      <c r="M154" s="59"/>
    </row>
    <row r="155" spans="1:13" ht="45" customHeight="1" x14ac:dyDescent="0.25">
      <c r="A155" s="255" t="s">
        <v>1</v>
      </c>
      <c r="B155" s="255" t="s">
        <v>260</v>
      </c>
      <c r="C155" s="255" t="s">
        <v>261</v>
      </c>
      <c r="D155" s="255" t="s">
        <v>336</v>
      </c>
      <c r="E155" s="255" t="s">
        <v>337</v>
      </c>
      <c r="F155" s="255" t="s">
        <v>338</v>
      </c>
      <c r="G155" s="256" t="s">
        <v>6</v>
      </c>
      <c r="H155" s="255" t="s">
        <v>7</v>
      </c>
      <c r="I155" s="257" t="s">
        <v>271</v>
      </c>
      <c r="J155" s="257" t="s">
        <v>264</v>
      </c>
      <c r="K155" s="257" t="s">
        <v>265</v>
      </c>
      <c r="L155" s="257" t="s">
        <v>266</v>
      </c>
      <c r="M155" s="59"/>
    </row>
    <row r="156" spans="1:13" ht="25.2" customHeight="1" x14ac:dyDescent="0.25">
      <c r="A156" s="79" t="s">
        <v>339</v>
      </c>
      <c r="B156" s="183">
        <v>3296104001</v>
      </c>
      <c r="C156" s="184" t="s">
        <v>340</v>
      </c>
      <c r="D156" s="93">
        <v>8590860000149</v>
      </c>
      <c r="E156" s="162" t="s">
        <v>341</v>
      </c>
      <c r="F156" s="185" t="s">
        <v>5</v>
      </c>
      <c r="G156" s="218">
        <v>112</v>
      </c>
      <c r="H156" s="185">
        <f>G156*(100-$H$154)/100</f>
        <v>112</v>
      </c>
      <c r="I156" s="187"/>
      <c r="J156" s="187">
        <v>76</v>
      </c>
      <c r="K156" s="187">
        <v>8208</v>
      </c>
      <c r="L156" s="93" t="s">
        <v>342</v>
      </c>
      <c r="M156" s="59"/>
    </row>
    <row r="157" spans="1:13" ht="25.2" customHeight="1" x14ac:dyDescent="0.25">
      <c r="A157" s="79"/>
      <c r="B157" s="181">
        <v>3296104002</v>
      </c>
      <c r="C157" s="182" t="s">
        <v>343</v>
      </c>
      <c r="D157" s="93">
        <v>8590860000163</v>
      </c>
      <c r="E157" s="158" t="s">
        <v>344</v>
      </c>
      <c r="F157" s="186" t="s">
        <v>5</v>
      </c>
      <c r="G157" s="103">
        <v>193</v>
      </c>
      <c r="H157" s="186">
        <f>G157*(100-$H$154)/100</f>
        <v>193</v>
      </c>
      <c r="I157" s="188"/>
      <c r="J157" s="188">
        <v>76</v>
      </c>
      <c r="K157" s="188">
        <v>5016</v>
      </c>
      <c r="L157" s="93" t="s">
        <v>342</v>
      </c>
      <c r="M157" s="59"/>
    </row>
    <row r="158" spans="1:13" ht="25.2" customHeight="1" x14ac:dyDescent="0.25">
      <c r="A158" s="79"/>
      <c r="B158" s="181">
        <v>3296104003</v>
      </c>
      <c r="C158" s="182" t="s">
        <v>345</v>
      </c>
      <c r="D158" s="93">
        <v>8590860000170</v>
      </c>
      <c r="E158" s="158" t="s">
        <v>346</v>
      </c>
      <c r="F158" s="186" t="s">
        <v>5</v>
      </c>
      <c r="G158" s="103">
        <v>340</v>
      </c>
      <c r="H158" s="186">
        <f t="shared" ref="H158:H171" si="15">G158*(100-$H$154)/100</f>
        <v>340</v>
      </c>
      <c r="I158" s="188"/>
      <c r="J158" s="188">
        <v>76</v>
      </c>
      <c r="K158" s="188">
        <v>2736</v>
      </c>
      <c r="L158" s="93" t="s">
        <v>342</v>
      </c>
      <c r="M158" s="59"/>
    </row>
    <row r="159" spans="1:13" ht="25.2" customHeight="1" x14ac:dyDescent="0.25">
      <c r="A159" s="79"/>
      <c r="B159" s="181">
        <v>3296104005</v>
      </c>
      <c r="C159" s="182" t="s">
        <v>347</v>
      </c>
      <c r="D159" s="93">
        <v>8590860000194</v>
      </c>
      <c r="E159" s="158" t="s">
        <v>348</v>
      </c>
      <c r="F159" s="186" t="s">
        <v>5</v>
      </c>
      <c r="G159" s="103">
        <v>825</v>
      </c>
      <c r="H159" s="186">
        <f t="shared" si="15"/>
        <v>825</v>
      </c>
      <c r="I159" s="188"/>
      <c r="J159" s="188">
        <v>76</v>
      </c>
      <c r="K159" s="188">
        <v>912</v>
      </c>
      <c r="L159" s="93" t="s">
        <v>342</v>
      </c>
      <c r="M159" s="59"/>
    </row>
    <row r="160" spans="1:13" ht="25.2" customHeight="1" x14ac:dyDescent="0.25">
      <c r="A160" s="79"/>
      <c r="B160" s="181">
        <v>3296104006</v>
      </c>
      <c r="C160" s="182" t="s">
        <v>349</v>
      </c>
      <c r="D160" s="93">
        <v>8590860000217</v>
      </c>
      <c r="E160" s="158" t="s">
        <v>350</v>
      </c>
      <c r="F160" s="186" t="s">
        <v>5</v>
      </c>
      <c r="G160" s="103">
        <v>128</v>
      </c>
      <c r="H160" s="186">
        <f t="shared" si="15"/>
        <v>128</v>
      </c>
      <c r="I160" s="188"/>
      <c r="J160" s="188">
        <v>60</v>
      </c>
      <c r="K160" s="188">
        <v>6480</v>
      </c>
      <c r="L160" s="93" t="s">
        <v>342</v>
      </c>
      <c r="M160" s="59"/>
    </row>
    <row r="161" spans="1:13" ht="25.2" customHeight="1" x14ac:dyDescent="0.25">
      <c r="A161" s="79"/>
      <c r="B161" s="181">
        <v>3296104007</v>
      </c>
      <c r="C161" s="182" t="s">
        <v>351</v>
      </c>
      <c r="D161" s="93">
        <v>8590860000224</v>
      </c>
      <c r="E161" s="158" t="s">
        <v>352</v>
      </c>
      <c r="F161" s="186" t="s">
        <v>5</v>
      </c>
      <c r="G161" s="103">
        <v>217</v>
      </c>
      <c r="H161" s="186">
        <f t="shared" si="15"/>
        <v>217</v>
      </c>
      <c r="I161" s="188"/>
      <c r="J161" s="188">
        <v>60</v>
      </c>
      <c r="K161" s="188">
        <v>3600</v>
      </c>
      <c r="L161" s="93" t="s">
        <v>342</v>
      </c>
      <c r="M161" s="59"/>
    </row>
    <row r="162" spans="1:13" ht="25.2" customHeight="1" x14ac:dyDescent="0.25">
      <c r="A162" s="79"/>
      <c r="B162" s="181">
        <v>3296104008</v>
      </c>
      <c r="C162" s="182" t="s">
        <v>353</v>
      </c>
      <c r="D162" s="93">
        <v>8590860000248</v>
      </c>
      <c r="E162" s="158" t="s">
        <v>354</v>
      </c>
      <c r="F162" s="186" t="s">
        <v>5</v>
      </c>
      <c r="G162" s="103">
        <v>390</v>
      </c>
      <c r="H162" s="186">
        <f t="shared" si="15"/>
        <v>390</v>
      </c>
      <c r="I162" s="188"/>
      <c r="J162" s="188">
        <v>60</v>
      </c>
      <c r="K162" s="188">
        <v>2160</v>
      </c>
      <c r="L162" s="93" t="s">
        <v>342</v>
      </c>
      <c r="M162" s="59"/>
    </row>
    <row r="163" spans="1:13" ht="25.2" customHeight="1" x14ac:dyDescent="0.25">
      <c r="A163" s="79"/>
      <c r="B163" s="181">
        <v>3296104010</v>
      </c>
      <c r="C163" s="182" t="s">
        <v>355</v>
      </c>
      <c r="D163" s="93">
        <v>8590860000293</v>
      </c>
      <c r="E163" s="158" t="s">
        <v>356</v>
      </c>
      <c r="F163" s="186" t="s">
        <v>5</v>
      </c>
      <c r="G163" s="103">
        <v>1007</v>
      </c>
      <c r="H163" s="186">
        <f t="shared" si="15"/>
        <v>1007</v>
      </c>
      <c r="I163" s="188"/>
      <c r="J163" s="188">
        <v>60</v>
      </c>
      <c r="K163" s="188">
        <v>720</v>
      </c>
      <c r="L163" s="93" t="s">
        <v>342</v>
      </c>
      <c r="M163" s="59"/>
    </row>
    <row r="164" spans="1:13" ht="25.2" customHeight="1" x14ac:dyDescent="0.25">
      <c r="A164" s="79"/>
      <c r="B164" s="181">
        <v>3296104011</v>
      </c>
      <c r="C164" s="182" t="s">
        <v>357</v>
      </c>
      <c r="D164" s="93">
        <v>8590860000323</v>
      </c>
      <c r="E164" s="158" t="s">
        <v>358</v>
      </c>
      <c r="F164" s="186" t="s">
        <v>5</v>
      </c>
      <c r="G164" s="103">
        <v>211</v>
      </c>
      <c r="H164" s="186">
        <f t="shared" si="15"/>
        <v>211</v>
      </c>
      <c r="I164" s="188"/>
      <c r="J164" s="188">
        <v>33</v>
      </c>
      <c r="K164" s="188">
        <v>3168</v>
      </c>
      <c r="L164" s="93" t="s">
        <v>342</v>
      </c>
      <c r="M164" s="59"/>
    </row>
    <row r="165" spans="1:13" ht="25.2" customHeight="1" x14ac:dyDescent="0.25">
      <c r="A165" s="79"/>
      <c r="B165" s="181">
        <v>3296104012</v>
      </c>
      <c r="C165" s="182" t="s">
        <v>359</v>
      </c>
      <c r="D165" s="93">
        <v>8590860000347</v>
      </c>
      <c r="E165" s="158" t="s">
        <v>360</v>
      </c>
      <c r="F165" s="186" t="s">
        <v>5</v>
      </c>
      <c r="G165" s="103">
        <v>341</v>
      </c>
      <c r="H165" s="186">
        <f t="shared" si="15"/>
        <v>341</v>
      </c>
      <c r="I165" s="188"/>
      <c r="J165" s="188">
        <v>33</v>
      </c>
      <c r="K165" s="188">
        <v>1980</v>
      </c>
      <c r="L165" s="93" t="s">
        <v>342</v>
      </c>
      <c r="M165" s="59"/>
    </row>
    <row r="166" spans="1:13" ht="25.2" customHeight="1" x14ac:dyDescent="0.25">
      <c r="A166" s="79"/>
      <c r="B166" s="181">
        <v>3296104013</v>
      </c>
      <c r="C166" s="182" t="s">
        <v>361</v>
      </c>
      <c r="D166" s="93">
        <v>8590860000361</v>
      </c>
      <c r="E166" s="158" t="s">
        <v>362</v>
      </c>
      <c r="F166" s="186" t="s">
        <v>5</v>
      </c>
      <c r="G166" s="103">
        <v>629</v>
      </c>
      <c r="H166" s="186">
        <f t="shared" si="15"/>
        <v>629</v>
      </c>
      <c r="I166" s="188"/>
      <c r="J166" s="188">
        <v>33</v>
      </c>
      <c r="K166" s="188">
        <v>990</v>
      </c>
      <c r="L166" s="93" t="s">
        <v>342</v>
      </c>
      <c r="M166" s="59"/>
    </row>
    <row r="167" spans="1:13" ht="25.2" customHeight="1" x14ac:dyDescent="0.25">
      <c r="A167" s="79"/>
      <c r="B167" s="181">
        <v>3296104015</v>
      </c>
      <c r="C167" s="182" t="s">
        <v>363</v>
      </c>
      <c r="D167" s="93">
        <v>8590860000408</v>
      </c>
      <c r="E167" s="158" t="s">
        <v>364</v>
      </c>
      <c r="F167" s="186" t="s">
        <v>5</v>
      </c>
      <c r="G167" s="103">
        <v>1511</v>
      </c>
      <c r="H167" s="186">
        <f t="shared" si="15"/>
        <v>1511</v>
      </c>
      <c r="I167" s="188"/>
      <c r="J167" s="188">
        <v>33</v>
      </c>
      <c r="K167" s="188">
        <v>396</v>
      </c>
      <c r="L167" s="93" t="s">
        <v>342</v>
      </c>
      <c r="M167" s="59"/>
    </row>
    <row r="168" spans="1:13" ht="25.2" customHeight="1" x14ac:dyDescent="0.25">
      <c r="A168" s="79"/>
      <c r="B168" s="181">
        <v>3296105001</v>
      </c>
      <c r="C168" s="182" t="s">
        <v>365</v>
      </c>
      <c r="D168" s="93">
        <v>8590860000446</v>
      </c>
      <c r="E168" s="158" t="s">
        <v>366</v>
      </c>
      <c r="F168" s="186" t="s">
        <v>5</v>
      </c>
      <c r="G168" s="103">
        <v>341</v>
      </c>
      <c r="H168" s="186">
        <f t="shared" si="15"/>
        <v>341</v>
      </c>
      <c r="I168" s="188"/>
      <c r="J168" s="188">
        <v>18</v>
      </c>
      <c r="K168" s="188">
        <v>1620</v>
      </c>
      <c r="L168" s="93" t="s">
        <v>342</v>
      </c>
      <c r="M168" s="59"/>
    </row>
    <row r="169" spans="1:13" ht="25.2" customHeight="1" x14ac:dyDescent="0.25">
      <c r="A169" s="79"/>
      <c r="B169" s="181">
        <v>3296105002</v>
      </c>
      <c r="C169" s="182" t="s">
        <v>367</v>
      </c>
      <c r="D169" s="93">
        <v>8590860000453</v>
      </c>
      <c r="E169" s="158" t="s">
        <v>368</v>
      </c>
      <c r="F169" s="186" t="s">
        <v>5</v>
      </c>
      <c r="G169" s="103">
        <v>567</v>
      </c>
      <c r="H169" s="186">
        <f t="shared" si="15"/>
        <v>567</v>
      </c>
      <c r="I169" s="188"/>
      <c r="J169" s="188">
        <v>18</v>
      </c>
      <c r="K169" s="188">
        <v>1080</v>
      </c>
      <c r="L169" s="93" t="s">
        <v>342</v>
      </c>
      <c r="M169" s="59"/>
    </row>
    <row r="170" spans="1:13" ht="25.2" customHeight="1" x14ac:dyDescent="0.25">
      <c r="A170" s="79"/>
      <c r="B170" s="181">
        <v>3296105003</v>
      </c>
      <c r="C170" s="182" t="s">
        <v>369</v>
      </c>
      <c r="D170" s="93">
        <v>8590860000477</v>
      </c>
      <c r="E170" s="158" t="s">
        <v>370</v>
      </c>
      <c r="F170" s="186" t="s">
        <v>5</v>
      </c>
      <c r="G170" s="103">
        <v>1037</v>
      </c>
      <c r="H170" s="186">
        <f t="shared" si="15"/>
        <v>1037</v>
      </c>
      <c r="I170" s="188"/>
      <c r="J170" s="188">
        <v>18</v>
      </c>
      <c r="K170" s="188">
        <v>540</v>
      </c>
      <c r="L170" s="93" t="s">
        <v>342</v>
      </c>
      <c r="M170" s="59"/>
    </row>
    <row r="171" spans="1:13" ht="25.2" customHeight="1" thickBot="1" x14ac:dyDescent="0.3">
      <c r="A171" s="79"/>
      <c r="B171" s="223">
        <v>3296105005</v>
      </c>
      <c r="C171" s="224" t="s">
        <v>371</v>
      </c>
      <c r="D171" s="225">
        <v>8590860000514</v>
      </c>
      <c r="E171" s="160" t="s">
        <v>372</v>
      </c>
      <c r="F171" s="243" t="s">
        <v>5</v>
      </c>
      <c r="G171" s="141">
        <v>2468</v>
      </c>
      <c r="H171" s="243">
        <f t="shared" si="15"/>
        <v>2468</v>
      </c>
      <c r="I171" s="244"/>
      <c r="J171" s="244">
        <v>18</v>
      </c>
      <c r="K171" s="244">
        <v>216</v>
      </c>
      <c r="L171" s="225" t="s">
        <v>342</v>
      </c>
      <c r="M171" s="59"/>
    </row>
    <row r="172" spans="1:13" ht="25.2" customHeight="1" thickBot="1" x14ac:dyDescent="0.3">
      <c r="A172" s="245" t="s">
        <v>334</v>
      </c>
      <c r="B172" s="246"/>
      <c r="C172" s="246"/>
      <c r="D172" s="246"/>
      <c r="E172" s="247"/>
      <c r="F172" s="248"/>
      <c r="G172" s="249" t="s">
        <v>4</v>
      </c>
      <c r="H172" s="250">
        <v>0</v>
      </c>
      <c r="I172" s="239" t="s">
        <v>263</v>
      </c>
      <c r="J172" s="247"/>
      <c r="K172" s="247"/>
      <c r="L172" s="251" t="s">
        <v>335</v>
      </c>
      <c r="M172" s="59"/>
    </row>
    <row r="173" spans="1:13" ht="45.6" customHeight="1" x14ac:dyDescent="0.25">
      <c r="A173" s="230" t="s">
        <v>1</v>
      </c>
      <c r="B173" s="230" t="s">
        <v>260</v>
      </c>
      <c r="C173" s="230" t="s">
        <v>261</v>
      </c>
      <c r="D173" s="231" t="s">
        <v>262</v>
      </c>
      <c r="E173" s="231" t="s">
        <v>2</v>
      </c>
      <c r="F173" s="230" t="s">
        <v>3</v>
      </c>
      <c r="G173" s="232" t="s">
        <v>6</v>
      </c>
      <c r="H173" s="232" t="s">
        <v>7</v>
      </c>
      <c r="I173" s="232" t="s">
        <v>271</v>
      </c>
      <c r="J173" s="232" t="s">
        <v>264</v>
      </c>
      <c r="K173" s="232" t="s">
        <v>265</v>
      </c>
      <c r="L173" s="232" t="s">
        <v>266</v>
      </c>
    </row>
    <row r="174" spans="1:13" ht="25.2" customHeight="1" x14ac:dyDescent="0.25">
      <c r="A174" s="77" t="s">
        <v>339</v>
      </c>
      <c r="B174" s="214">
        <v>3296115001</v>
      </c>
      <c r="C174" s="222" t="s">
        <v>373</v>
      </c>
      <c r="D174" s="216">
        <v>8590860000033</v>
      </c>
      <c r="E174" s="217" t="s">
        <v>374</v>
      </c>
      <c r="F174" s="214" t="s">
        <v>5</v>
      </c>
      <c r="G174" s="218">
        <v>665</v>
      </c>
      <c r="H174" s="214">
        <f>G174*(100-$H$172)/100</f>
        <v>665</v>
      </c>
      <c r="I174" s="219"/>
      <c r="J174" s="219">
        <v>20</v>
      </c>
      <c r="K174" s="219">
        <v>880</v>
      </c>
      <c r="L174" s="220"/>
    </row>
    <row r="175" spans="1:13" ht="25.2" customHeight="1" x14ac:dyDescent="0.25">
      <c r="A175" s="40"/>
      <c r="B175" s="175">
        <v>3296115002</v>
      </c>
      <c r="C175" s="176" t="s">
        <v>375</v>
      </c>
      <c r="D175" s="177">
        <v>8590860000040</v>
      </c>
      <c r="E175" s="178" t="s">
        <v>376</v>
      </c>
      <c r="F175" s="175" t="s">
        <v>5</v>
      </c>
      <c r="G175" s="103">
        <v>1201</v>
      </c>
      <c r="H175" s="175">
        <f t="shared" ref="H175:H183" si="16">G175*(100-$H$172)/100</f>
        <v>1201</v>
      </c>
      <c r="I175" s="179"/>
      <c r="J175" s="179">
        <v>20</v>
      </c>
      <c r="K175" s="179">
        <v>480</v>
      </c>
      <c r="L175" s="180"/>
    </row>
    <row r="176" spans="1:13" ht="25.2" customHeight="1" x14ac:dyDescent="0.25">
      <c r="A176" s="40"/>
      <c r="B176" s="175">
        <v>3296115004</v>
      </c>
      <c r="C176" s="176" t="s">
        <v>377</v>
      </c>
      <c r="D176" s="177">
        <v>8590860000064</v>
      </c>
      <c r="E176" s="178" t="s">
        <v>378</v>
      </c>
      <c r="F176" s="175" t="s">
        <v>5</v>
      </c>
      <c r="G176" s="103">
        <v>2777</v>
      </c>
      <c r="H176" s="175">
        <f t="shared" si="16"/>
        <v>2777</v>
      </c>
      <c r="I176" s="179"/>
      <c r="J176" s="179">
        <v>20</v>
      </c>
      <c r="K176" s="179">
        <v>160</v>
      </c>
      <c r="L176" s="180"/>
    </row>
    <row r="177" spans="1:12" ht="25.2" customHeight="1" x14ac:dyDescent="0.25">
      <c r="A177" s="40"/>
      <c r="B177" s="175">
        <v>3296116001</v>
      </c>
      <c r="C177" s="176" t="s">
        <v>379</v>
      </c>
      <c r="D177" s="177">
        <v>8590860000071</v>
      </c>
      <c r="E177" s="178" t="s">
        <v>380</v>
      </c>
      <c r="F177" s="175" t="s">
        <v>5</v>
      </c>
      <c r="G177" s="103">
        <v>1008</v>
      </c>
      <c r="H177" s="175">
        <f t="shared" si="16"/>
        <v>1008</v>
      </c>
      <c r="I177" s="179"/>
      <c r="J177" s="179">
        <v>12</v>
      </c>
      <c r="K177" s="179">
        <v>480</v>
      </c>
      <c r="L177" s="180"/>
    </row>
    <row r="178" spans="1:12" ht="25.2" customHeight="1" x14ac:dyDescent="0.25">
      <c r="A178" s="40"/>
      <c r="B178" s="175">
        <v>3296116002</v>
      </c>
      <c r="C178" s="176" t="s">
        <v>381</v>
      </c>
      <c r="D178" s="177">
        <v>8590860000088</v>
      </c>
      <c r="E178" s="178" t="s">
        <v>382</v>
      </c>
      <c r="F178" s="175" t="s">
        <v>5</v>
      </c>
      <c r="G178" s="103">
        <v>1804</v>
      </c>
      <c r="H178" s="175">
        <f t="shared" si="16"/>
        <v>1804</v>
      </c>
      <c r="I178" s="179"/>
      <c r="J178" s="179">
        <v>12</v>
      </c>
      <c r="K178" s="179">
        <v>240</v>
      </c>
      <c r="L178" s="180"/>
    </row>
    <row r="179" spans="1:12" ht="25.2" customHeight="1" x14ac:dyDescent="0.25">
      <c r="A179" s="40"/>
      <c r="B179" s="175">
        <v>3296116003</v>
      </c>
      <c r="C179" s="176" t="s">
        <v>383</v>
      </c>
      <c r="D179" s="177">
        <v>8590860000095</v>
      </c>
      <c r="E179" s="178" t="s">
        <v>384</v>
      </c>
      <c r="F179" s="175" t="s">
        <v>5</v>
      </c>
      <c r="G179" s="103">
        <v>4123</v>
      </c>
      <c r="H179" s="175">
        <f t="shared" si="16"/>
        <v>4123</v>
      </c>
      <c r="I179" s="179"/>
      <c r="J179" s="179">
        <v>12</v>
      </c>
      <c r="K179" s="179">
        <v>96</v>
      </c>
      <c r="L179" s="180"/>
    </row>
    <row r="180" spans="1:12" ht="25.2" customHeight="1" x14ac:dyDescent="0.25">
      <c r="A180" s="40"/>
      <c r="B180" s="175">
        <v>3296116004</v>
      </c>
      <c r="C180" s="176" t="s">
        <v>385</v>
      </c>
      <c r="D180" s="177">
        <v>8590860000101</v>
      </c>
      <c r="E180" s="178" t="s">
        <v>386</v>
      </c>
      <c r="F180" s="175" t="s">
        <v>5</v>
      </c>
      <c r="G180" s="103">
        <v>1775</v>
      </c>
      <c r="H180" s="175">
        <f t="shared" si="16"/>
        <v>1775</v>
      </c>
      <c r="I180" s="179"/>
      <c r="J180" s="179">
        <v>6</v>
      </c>
      <c r="K180" s="179">
        <v>360</v>
      </c>
      <c r="L180" s="180"/>
    </row>
    <row r="181" spans="1:12" ht="25.2" customHeight="1" x14ac:dyDescent="0.25">
      <c r="A181" s="40"/>
      <c r="B181" s="175">
        <v>3296116005</v>
      </c>
      <c r="C181" s="176" t="s">
        <v>387</v>
      </c>
      <c r="D181" s="177">
        <v>8590860000118</v>
      </c>
      <c r="E181" s="178" t="s">
        <v>388</v>
      </c>
      <c r="F181" s="175" t="s">
        <v>5</v>
      </c>
      <c r="G181" s="103">
        <v>2995</v>
      </c>
      <c r="H181" s="175">
        <f t="shared" si="16"/>
        <v>2995</v>
      </c>
      <c r="I181" s="179"/>
      <c r="J181" s="179">
        <v>6</v>
      </c>
      <c r="K181" s="179">
        <v>180</v>
      </c>
      <c r="L181" s="180"/>
    </row>
    <row r="182" spans="1:12" ht="25.2" customHeight="1" x14ac:dyDescent="0.25">
      <c r="A182" s="40"/>
      <c r="B182" s="175">
        <v>3296116006</v>
      </c>
      <c r="C182" s="176" t="s">
        <v>389</v>
      </c>
      <c r="D182" s="177">
        <v>8590860000125</v>
      </c>
      <c r="E182" s="178" t="s">
        <v>390</v>
      </c>
      <c r="F182" s="175" t="s">
        <v>5</v>
      </c>
      <c r="G182" s="103">
        <v>6808</v>
      </c>
      <c r="H182" s="175">
        <f t="shared" si="16"/>
        <v>6808</v>
      </c>
      <c r="I182" s="179"/>
      <c r="J182" s="179">
        <v>6</v>
      </c>
      <c r="K182" s="179">
        <v>72</v>
      </c>
      <c r="L182" s="180"/>
    </row>
    <row r="183" spans="1:12" ht="25.2" customHeight="1" thickBot="1" x14ac:dyDescent="0.3">
      <c r="A183" s="40"/>
      <c r="B183" s="223">
        <v>3295107003</v>
      </c>
      <c r="C183" s="224" t="s">
        <v>530</v>
      </c>
      <c r="D183" s="225">
        <v>5998648395426</v>
      </c>
      <c r="E183" s="226" t="s">
        <v>531</v>
      </c>
      <c r="F183" s="227" t="s">
        <v>5</v>
      </c>
      <c r="G183" s="141">
        <v>15754</v>
      </c>
      <c r="H183" s="227">
        <f t="shared" si="16"/>
        <v>15754</v>
      </c>
      <c r="I183" s="228"/>
      <c r="J183" s="228">
        <v>4</v>
      </c>
      <c r="K183" s="228">
        <v>32</v>
      </c>
      <c r="L183" s="229"/>
    </row>
    <row r="184" spans="1:12" ht="32.700000000000003" customHeight="1" thickBot="1" x14ac:dyDescent="0.3">
      <c r="A184" s="233" t="s">
        <v>520</v>
      </c>
      <c r="B184" s="234"/>
      <c r="C184" s="234"/>
      <c r="D184" s="235"/>
      <c r="E184" s="235"/>
      <c r="F184" s="236"/>
      <c r="G184" s="237" t="s">
        <v>4</v>
      </c>
      <c r="H184" s="238">
        <v>0</v>
      </c>
      <c r="I184" s="239" t="s">
        <v>263</v>
      </c>
      <c r="J184" s="240"/>
      <c r="K184" s="241"/>
      <c r="L184" s="242" t="s">
        <v>519</v>
      </c>
    </row>
    <row r="185" spans="1:12" ht="49.2" customHeight="1" x14ac:dyDescent="0.25">
      <c r="A185" s="230" t="s">
        <v>1</v>
      </c>
      <c r="B185" s="230" t="s">
        <v>260</v>
      </c>
      <c r="C185" s="230" t="s">
        <v>261</v>
      </c>
      <c r="D185" s="231" t="s">
        <v>262</v>
      </c>
      <c r="E185" s="231" t="s">
        <v>2</v>
      </c>
      <c r="F185" s="230" t="s">
        <v>3</v>
      </c>
      <c r="G185" s="232" t="s">
        <v>6</v>
      </c>
      <c r="H185" s="232" t="s">
        <v>7</v>
      </c>
      <c r="I185" s="232" t="s">
        <v>271</v>
      </c>
      <c r="J185" s="232" t="s">
        <v>264</v>
      </c>
      <c r="K185" s="232" t="s">
        <v>265</v>
      </c>
      <c r="L185" s="232" t="s">
        <v>266</v>
      </c>
    </row>
    <row r="186" spans="1:12" ht="25.2" customHeight="1" x14ac:dyDescent="0.25">
      <c r="A186" s="85" t="s">
        <v>267</v>
      </c>
      <c r="B186" s="202">
        <v>3295170842</v>
      </c>
      <c r="C186" s="92" t="s">
        <v>185</v>
      </c>
      <c r="D186" s="93">
        <v>3830010987964</v>
      </c>
      <c r="E186" s="164" t="s">
        <v>160</v>
      </c>
      <c r="F186" s="95" t="s">
        <v>5</v>
      </c>
      <c r="G186" s="218">
        <v>105577</v>
      </c>
      <c r="H186" s="97">
        <f>G186*(100-$H$184)/100</f>
        <v>105577</v>
      </c>
      <c r="I186" s="97">
        <v>1</v>
      </c>
      <c r="J186" s="98">
        <v>1</v>
      </c>
      <c r="K186" s="95"/>
      <c r="L186" s="95"/>
    </row>
    <row r="187" spans="1:12" ht="25.2" customHeight="1" x14ac:dyDescent="0.25">
      <c r="A187" s="37" t="s">
        <v>268</v>
      </c>
      <c r="B187" s="163">
        <v>3295170843</v>
      </c>
      <c r="C187" s="100" t="s">
        <v>211</v>
      </c>
      <c r="D187" s="101">
        <v>3830010987971</v>
      </c>
      <c r="E187" s="165" t="s">
        <v>161</v>
      </c>
      <c r="F187" s="102" t="s">
        <v>5</v>
      </c>
      <c r="G187" s="103">
        <v>125000</v>
      </c>
      <c r="H187" s="104">
        <f t="shared" ref="H187:H201" si="17">G187*(100-$H$184)/100</f>
        <v>125000</v>
      </c>
      <c r="I187" s="105">
        <v>1</v>
      </c>
      <c r="J187" s="106">
        <v>1</v>
      </c>
      <c r="K187" s="107"/>
      <c r="L187" s="107"/>
    </row>
    <row r="188" spans="1:12" ht="25.2" customHeight="1" x14ac:dyDescent="0.25">
      <c r="A188" s="37"/>
      <c r="B188" s="163">
        <v>3295170844</v>
      </c>
      <c r="C188" s="100" t="s">
        <v>212</v>
      </c>
      <c r="D188" s="101">
        <v>3830050772858</v>
      </c>
      <c r="E188" s="164" t="s">
        <v>146</v>
      </c>
      <c r="F188" s="95" t="s">
        <v>5</v>
      </c>
      <c r="G188" s="103">
        <v>150896</v>
      </c>
      <c r="H188" s="104">
        <f t="shared" si="17"/>
        <v>150896</v>
      </c>
      <c r="I188" s="97">
        <v>1</v>
      </c>
      <c r="J188" s="98">
        <v>1</v>
      </c>
      <c r="K188" s="107"/>
      <c r="L188" s="107"/>
    </row>
    <row r="189" spans="1:12" ht="25.2" customHeight="1" x14ac:dyDescent="0.25">
      <c r="A189" s="37"/>
      <c r="B189" s="163">
        <v>3295170845</v>
      </c>
      <c r="C189" s="100" t="s">
        <v>213</v>
      </c>
      <c r="D189" s="101">
        <v>3830010987988</v>
      </c>
      <c r="E189" s="165" t="s">
        <v>147</v>
      </c>
      <c r="F189" s="107" t="s">
        <v>5</v>
      </c>
      <c r="G189" s="103">
        <v>173804</v>
      </c>
      <c r="H189" s="104">
        <f t="shared" si="17"/>
        <v>173804</v>
      </c>
      <c r="I189" s="104">
        <v>1</v>
      </c>
      <c r="J189" s="108">
        <v>1</v>
      </c>
      <c r="K189" s="107"/>
      <c r="L189" s="107"/>
    </row>
    <row r="190" spans="1:12" ht="25.2" customHeight="1" x14ac:dyDescent="0.25">
      <c r="A190" s="37"/>
      <c r="B190" s="163">
        <v>3295170846</v>
      </c>
      <c r="C190" s="100" t="s">
        <v>214</v>
      </c>
      <c r="D190" s="101">
        <v>3830010987995</v>
      </c>
      <c r="E190" s="165" t="s">
        <v>148</v>
      </c>
      <c r="F190" s="107" t="s">
        <v>5</v>
      </c>
      <c r="G190" s="103">
        <v>237051</v>
      </c>
      <c r="H190" s="104">
        <f t="shared" si="17"/>
        <v>237051</v>
      </c>
      <c r="I190" s="104">
        <v>1</v>
      </c>
      <c r="J190" s="108">
        <v>1</v>
      </c>
      <c r="K190" s="107"/>
      <c r="L190" s="107"/>
    </row>
    <row r="191" spans="1:12" ht="25.2" customHeight="1" x14ac:dyDescent="0.25">
      <c r="A191" s="37"/>
      <c r="B191" s="163">
        <v>3295170847</v>
      </c>
      <c r="C191" s="100" t="s">
        <v>215</v>
      </c>
      <c r="D191" s="101">
        <v>3830010987087</v>
      </c>
      <c r="E191" s="165" t="s">
        <v>149</v>
      </c>
      <c r="F191" s="107" t="s">
        <v>5</v>
      </c>
      <c r="G191" s="103">
        <v>269422</v>
      </c>
      <c r="H191" s="104">
        <f t="shared" si="17"/>
        <v>269422</v>
      </c>
      <c r="I191" s="104">
        <v>1</v>
      </c>
      <c r="J191" s="108">
        <v>1</v>
      </c>
      <c r="K191" s="107"/>
      <c r="L191" s="107"/>
    </row>
    <row r="192" spans="1:12" ht="25.2" customHeight="1" x14ac:dyDescent="0.25">
      <c r="A192" s="37"/>
      <c r="B192" s="163">
        <v>3295170848</v>
      </c>
      <c r="C192" s="100" t="s">
        <v>216</v>
      </c>
      <c r="D192" s="101">
        <v>3830010988084</v>
      </c>
      <c r="E192" s="165" t="s">
        <v>150</v>
      </c>
      <c r="F192" s="107" t="s">
        <v>5</v>
      </c>
      <c r="G192" s="103">
        <v>310756</v>
      </c>
      <c r="H192" s="104">
        <f t="shared" si="17"/>
        <v>310756</v>
      </c>
      <c r="I192" s="104">
        <v>1</v>
      </c>
      <c r="J192" s="108">
        <v>1</v>
      </c>
      <c r="K192" s="107"/>
      <c r="L192" s="107"/>
    </row>
    <row r="193" spans="1:12" ht="25.2" customHeight="1" x14ac:dyDescent="0.25">
      <c r="A193" s="37"/>
      <c r="B193" s="163">
        <v>3295170849</v>
      </c>
      <c r="C193" s="100" t="s">
        <v>217</v>
      </c>
      <c r="D193" s="101">
        <v>3830010988145</v>
      </c>
      <c r="E193" s="165" t="s">
        <v>151</v>
      </c>
      <c r="F193" s="107" t="s">
        <v>5</v>
      </c>
      <c r="G193" s="103">
        <v>352318</v>
      </c>
      <c r="H193" s="104">
        <f t="shared" si="17"/>
        <v>352318</v>
      </c>
      <c r="I193" s="104">
        <v>1</v>
      </c>
      <c r="J193" s="108">
        <v>1</v>
      </c>
      <c r="K193" s="107"/>
      <c r="L193" s="107"/>
    </row>
    <row r="194" spans="1:12" ht="25.2" customHeight="1" x14ac:dyDescent="0.25">
      <c r="A194" s="37"/>
      <c r="B194" s="163">
        <v>3295170850</v>
      </c>
      <c r="C194" s="100" t="s">
        <v>218</v>
      </c>
      <c r="D194" s="101">
        <v>3831116115510</v>
      </c>
      <c r="E194" s="164" t="s">
        <v>152</v>
      </c>
      <c r="F194" s="95" t="s">
        <v>5</v>
      </c>
      <c r="G194" s="103">
        <v>438224</v>
      </c>
      <c r="H194" s="104">
        <f t="shared" si="17"/>
        <v>438224</v>
      </c>
      <c r="I194" s="97">
        <v>1</v>
      </c>
      <c r="J194" s="98">
        <v>1</v>
      </c>
      <c r="K194" s="107"/>
      <c r="L194" s="107"/>
    </row>
    <row r="195" spans="1:12" ht="25.2" customHeight="1" x14ac:dyDescent="0.25">
      <c r="A195" s="37"/>
      <c r="B195" s="163">
        <v>3295170851</v>
      </c>
      <c r="C195" s="100" t="s">
        <v>219</v>
      </c>
      <c r="D195" s="101">
        <v>3830050776153</v>
      </c>
      <c r="E195" s="165" t="s">
        <v>153</v>
      </c>
      <c r="F195" s="107" t="s">
        <v>5</v>
      </c>
      <c r="G195" s="103">
        <v>512369</v>
      </c>
      <c r="H195" s="104">
        <f t="shared" si="17"/>
        <v>512369</v>
      </c>
      <c r="I195" s="104"/>
      <c r="J195" s="108">
        <v>2</v>
      </c>
      <c r="K195" s="107"/>
      <c r="L195" s="107"/>
    </row>
    <row r="196" spans="1:12" ht="25.2" customHeight="1" x14ac:dyDescent="0.25">
      <c r="A196" s="37"/>
      <c r="B196" s="163">
        <v>3295170852</v>
      </c>
      <c r="C196" s="100" t="s">
        <v>220</v>
      </c>
      <c r="D196" s="101">
        <v>3830050775798</v>
      </c>
      <c r="E196" s="166" t="s">
        <v>154</v>
      </c>
      <c r="F196" s="109" t="s">
        <v>5</v>
      </c>
      <c r="G196" s="103">
        <v>531289</v>
      </c>
      <c r="H196" s="104">
        <f t="shared" si="17"/>
        <v>531289</v>
      </c>
      <c r="I196" s="110"/>
      <c r="J196" s="111">
        <v>2</v>
      </c>
      <c r="K196" s="107"/>
      <c r="L196" s="107"/>
    </row>
    <row r="197" spans="1:12" ht="25.2" customHeight="1" x14ac:dyDescent="0.25">
      <c r="A197" s="37"/>
      <c r="B197" s="163">
        <v>3295170853</v>
      </c>
      <c r="C197" s="100" t="s">
        <v>221</v>
      </c>
      <c r="D197" s="101">
        <v>3831116115527</v>
      </c>
      <c r="E197" s="165" t="s">
        <v>155</v>
      </c>
      <c r="F197" s="107" t="s">
        <v>5</v>
      </c>
      <c r="G197" s="103">
        <v>629623</v>
      </c>
      <c r="H197" s="104">
        <f t="shared" si="17"/>
        <v>629623</v>
      </c>
      <c r="I197" s="104"/>
      <c r="J197" s="108">
        <v>2</v>
      </c>
      <c r="K197" s="107"/>
      <c r="L197" s="107"/>
    </row>
    <row r="198" spans="1:12" ht="25.2" customHeight="1" x14ac:dyDescent="0.25">
      <c r="A198" s="37"/>
      <c r="B198" s="163">
        <v>3295170854</v>
      </c>
      <c r="C198" s="100" t="s">
        <v>222</v>
      </c>
      <c r="D198" s="101">
        <v>3830050776160</v>
      </c>
      <c r="E198" s="167" t="s">
        <v>156</v>
      </c>
      <c r="F198" s="102" t="s">
        <v>5</v>
      </c>
      <c r="G198" s="103">
        <v>729402</v>
      </c>
      <c r="H198" s="104">
        <f t="shared" si="17"/>
        <v>729402</v>
      </c>
      <c r="I198" s="105"/>
      <c r="J198" s="106">
        <v>2</v>
      </c>
      <c r="K198" s="107"/>
      <c r="L198" s="107"/>
    </row>
    <row r="199" spans="1:12" ht="25.2" customHeight="1" x14ac:dyDescent="0.25">
      <c r="A199" s="37"/>
      <c r="B199" s="163">
        <v>3295170855</v>
      </c>
      <c r="C199" s="100" t="s">
        <v>223</v>
      </c>
      <c r="D199" s="101">
        <v>3831116114858</v>
      </c>
      <c r="E199" s="164" t="s">
        <v>157</v>
      </c>
      <c r="F199" s="95" t="s">
        <v>5</v>
      </c>
      <c r="G199" s="103">
        <v>807838</v>
      </c>
      <c r="H199" s="104">
        <f t="shared" si="17"/>
        <v>807838</v>
      </c>
      <c r="I199" s="97"/>
      <c r="J199" s="98">
        <v>2</v>
      </c>
      <c r="K199" s="107"/>
      <c r="L199" s="107"/>
    </row>
    <row r="200" spans="1:12" ht="25.2" customHeight="1" x14ac:dyDescent="0.25">
      <c r="A200" s="37"/>
      <c r="B200" s="163">
        <v>3295170856</v>
      </c>
      <c r="C200" s="100" t="s">
        <v>224</v>
      </c>
      <c r="D200" s="101">
        <v>3831116114612</v>
      </c>
      <c r="E200" s="165" t="s">
        <v>158</v>
      </c>
      <c r="F200" s="107" t="s">
        <v>5</v>
      </c>
      <c r="G200" s="103">
        <v>938565</v>
      </c>
      <c r="H200" s="104">
        <f t="shared" si="17"/>
        <v>938565</v>
      </c>
      <c r="I200" s="104"/>
      <c r="J200" s="108">
        <v>2</v>
      </c>
      <c r="K200" s="107"/>
      <c r="L200" s="107"/>
    </row>
    <row r="201" spans="1:12" ht="25.2" customHeight="1" x14ac:dyDescent="0.25">
      <c r="A201" s="41"/>
      <c r="B201" s="163">
        <v>3295170857</v>
      </c>
      <c r="C201" s="100" t="s">
        <v>225</v>
      </c>
      <c r="D201" s="101">
        <v>3831116115534</v>
      </c>
      <c r="E201" s="165" t="s">
        <v>159</v>
      </c>
      <c r="F201" s="107" t="s">
        <v>5</v>
      </c>
      <c r="G201" s="103">
        <v>1131187</v>
      </c>
      <c r="H201" s="104">
        <f t="shared" si="17"/>
        <v>1131187</v>
      </c>
      <c r="I201" s="104"/>
      <c r="J201" s="108">
        <v>2</v>
      </c>
      <c r="K201" s="107"/>
      <c r="L201" s="107"/>
    </row>
    <row r="202" spans="1:12" ht="25.2" customHeight="1" x14ac:dyDescent="0.25">
      <c r="A202" s="44" t="s">
        <v>267</v>
      </c>
      <c r="B202" s="163">
        <v>3295170858</v>
      </c>
      <c r="C202" s="100" t="s">
        <v>186</v>
      </c>
      <c r="D202" s="101">
        <v>3830050773145</v>
      </c>
      <c r="E202" s="162" t="s">
        <v>162</v>
      </c>
      <c r="F202" s="107" t="s">
        <v>5</v>
      </c>
      <c r="G202" s="103">
        <v>142430</v>
      </c>
      <c r="H202" s="104">
        <f t="shared" ref="H202:H212" si="18">G202*(100-$H$184)/100</f>
        <v>142430</v>
      </c>
      <c r="I202" s="104">
        <v>1</v>
      </c>
      <c r="J202" s="108">
        <v>1</v>
      </c>
      <c r="K202" s="107"/>
      <c r="L202" s="107"/>
    </row>
    <row r="203" spans="1:12" ht="25.2" customHeight="1" x14ac:dyDescent="0.25">
      <c r="A203" s="37" t="s">
        <v>269</v>
      </c>
      <c r="B203" s="163">
        <v>3295170859</v>
      </c>
      <c r="C203" s="100" t="s">
        <v>187</v>
      </c>
      <c r="D203" s="101">
        <v>3830050774159</v>
      </c>
      <c r="E203" s="158" t="s">
        <v>163</v>
      </c>
      <c r="F203" s="102" t="s">
        <v>5</v>
      </c>
      <c r="G203" s="103">
        <v>158366</v>
      </c>
      <c r="H203" s="104">
        <f t="shared" si="18"/>
        <v>158366</v>
      </c>
      <c r="I203" s="105">
        <v>1</v>
      </c>
      <c r="J203" s="106">
        <v>1</v>
      </c>
      <c r="K203" s="107"/>
      <c r="L203" s="107"/>
    </row>
    <row r="204" spans="1:12" ht="25.2" customHeight="1" x14ac:dyDescent="0.25">
      <c r="A204" s="37"/>
      <c r="B204" s="163">
        <v>3295170860</v>
      </c>
      <c r="C204" s="100" t="s">
        <v>188</v>
      </c>
      <c r="D204" s="101">
        <v>3830050772230</v>
      </c>
      <c r="E204" s="162" t="s">
        <v>164</v>
      </c>
      <c r="F204" s="95" t="s">
        <v>5</v>
      </c>
      <c r="G204" s="103">
        <v>172808</v>
      </c>
      <c r="H204" s="104">
        <f t="shared" si="18"/>
        <v>172808</v>
      </c>
      <c r="I204" s="97">
        <v>1</v>
      </c>
      <c r="J204" s="98">
        <v>1</v>
      </c>
      <c r="K204" s="107"/>
      <c r="L204" s="107"/>
    </row>
    <row r="205" spans="1:12" ht="25.2" customHeight="1" x14ac:dyDescent="0.25">
      <c r="A205" s="37"/>
      <c r="B205" s="163">
        <v>3295170861</v>
      </c>
      <c r="C205" s="100" t="s">
        <v>189</v>
      </c>
      <c r="D205" s="101">
        <v>3830050776726</v>
      </c>
      <c r="E205" s="158" t="s">
        <v>165</v>
      </c>
      <c r="F205" s="107" t="s">
        <v>5</v>
      </c>
      <c r="G205" s="103">
        <v>210657</v>
      </c>
      <c r="H205" s="104">
        <f t="shared" si="18"/>
        <v>210657</v>
      </c>
      <c r="I205" s="104">
        <v>1</v>
      </c>
      <c r="J205" s="108">
        <v>1</v>
      </c>
      <c r="K205" s="107"/>
      <c r="L205" s="107"/>
    </row>
    <row r="206" spans="1:12" ht="25.2" customHeight="1" x14ac:dyDescent="0.25">
      <c r="A206" s="37"/>
      <c r="B206" s="163">
        <v>3295170862</v>
      </c>
      <c r="C206" s="100" t="s">
        <v>190</v>
      </c>
      <c r="D206" s="101">
        <v>3830050771400</v>
      </c>
      <c r="E206" s="158" t="s">
        <v>166</v>
      </c>
      <c r="F206" s="107" t="s">
        <v>5</v>
      </c>
      <c r="G206" s="103">
        <v>226593</v>
      </c>
      <c r="H206" s="104">
        <f t="shared" si="18"/>
        <v>226593</v>
      </c>
      <c r="I206" s="104">
        <v>1</v>
      </c>
      <c r="J206" s="108">
        <v>1</v>
      </c>
      <c r="K206" s="107"/>
      <c r="L206" s="107"/>
    </row>
    <row r="207" spans="1:12" ht="25.2" customHeight="1" x14ac:dyDescent="0.25">
      <c r="A207" s="37"/>
      <c r="B207" s="163">
        <v>3295170863</v>
      </c>
      <c r="C207" s="100" t="s">
        <v>191</v>
      </c>
      <c r="D207" s="101">
        <v>3830050772315</v>
      </c>
      <c r="E207" s="158" t="s">
        <v>167</v>
      </c>
      <c r="F207" s="107" t="s">
        <v>5</v>
      </c>
      <c r="G207" s="103">
        <v>284362</v>
      </c>
      <c r="H207" s="104">
        <f t="shared" si="18"/>
        <v>284362</v>
      </c>
      <c r="I207" s="104">
        <v>1</v>
      </c>
      <c r="J207" s="108">
        <v>1</v>
      </c>
      <c r="K207" s="107"/>
      <c r="L207" s="107"/>
    </row>
    <row r="208" spans="1:12" ht="25.2" customHeight="1" x14ac:dyDescent="0.25">
      <c r="A208" s="37"/>
      <c r="B208" s="163">
        <v>3295170864</v>
      </c>
      <c r="C208" s="100" t="s">
        <v>192</v>
      </c>
      <c r="D208" s="101">
        <v>3831116115671</v>
      </c>
      <c r="E208" s="158" t="s">
        <v>168</v>
      </c>
      <c r="F208" s="107" t="s">
        <v>5</v>
      </c>
      <c r="G208" s="103">
        <v>316732</v>
      </c>
      <c r="H208" s="104">
        <f t="shared" si="18"/>
        <v>316732</v>
      </c>
      <c r="I208" s="104">
        <v>1</v>
      </c>
      <c r="J208" s="108">
        <v>1</v>
      </c>
      <c r="K208" s="107"/>
      <c r="L208" s="107"/>
    </row>
    <row r="209" spans="1:12" ht="25.2" customHeight="1" x14ac:dyDescent="0.25">
      <c r="A209" s="37"/>
      <c r="B209" s="163">
        <v>3295170865</v>
      </c>
      <c r="C209" s="100" t="s">
        <v>193</v>
      </c>
      <c r="D209" s="101">
        <v>3830050772384</v>
      </c>
      <c r="E209" s="158" t="s">
        <v>169</v>
      </c>
      <c r="F209" s="107" t="s">
        <v>5</v>
      </c>
      <c r="G209" s="103">
        <v>343127</v>
      </c>
      <c r="H209" s="104">
        <f t="shared" si="18"/>
        <v>343127</v>
      </c>
      <c r="I209" s="104">
        <v>1</v>
      </c>
      <c r="J209" s="108">
        <v>1</v>
      </c>
      <c r="K209" s="107"/>
      <c r="L209" s="107"/>
    </row>
    <row r="210" spans="1:12" ht="25.2" customHeight="1" x14ac:dyDescent="0.25">
      <c r="A210" s="37"/>
      <c r="B210" s="163">
        <v>3295170866</v>
      </c>
      <c r="C210" s="100" t="s">
        <v>194</v>
      </c>
      <c r="D210" s="101">
        <v>3830050772483</v>
      </c>
      <c r="E210" s="162" t="s">
        <v>170</v>
      </c>
      <c r="F210" s="95" t="s">
        <v>5</v>
      </c>
      <c r="G210" s="103">
        <v>417259</v>
      </c>
      <c r="H210" s="104">
        <f t="shared" si="18"/>
        <v>417259</v>
      </c>
      <c r="I210" s="97">
        <v>1</v>
      </c>
      <c r="J210" s="98">
        <v>1</v>
      </c>
      <c r="K210" s="107"/>
      <c r="L210" s="107"/>
    </row>
    <row r="211" spans="1:12" ht="25.2" customHeight="1" x14ac:dyDescent="0.25">
      <c r="A211" s="37"/>
      <c r="B211" s="163">
        <v>3295170867</v>
      </c>
      <c r="C211" s="100" t="s">
        <v>195</v>
      </c>
      <c r="D211" s="101">
        <v>3831116113899</v>
      </c>
      <c r="E211" s="158" t="s">
        <v>171</v>
      </c>
      <c r="F211" s="107" t="s">
        <v>5</v>
      </c>
      <c r="G211" s="103">
        <v>466348</v>
      </c>
      <c r="H211" s="104">
        <f t="shared" si="18"/>
        <v>466348</v>
      </c>
      <c r="I211" s="104">
        <v>1</v>
      </c>
      <c r="J211" s="108">
        <v>1</v>
      </c>
      <c r="K211" s="107"/>
      <c r="L211" s="107"/>
    </row>
    <row r="212" spans="1:12" ht="25.2" customHeight="1" x14ac:dyDescent="0.25">
      <c r="A212" s="37"/>
      <c r="B212" s="163">
        <v>3295170868</v>
      </c>
      <c r="C212" s="100" t="s">
        <v>196</v>
      </c>
      <c r="D212" s="101">
        <v>3831116115626</v>
      </c>
      <c r="E212" s="168" t="s">
        <v>482</v>
      </c>
      <c r="F212" s="109" t="s">
        <v>5</v>
      </c>
      <c r="G212" s="103">
        <v>493449</v>
      </c>
      <c r="H212" s="104">
        <f t="shared" si="18"/>
        <v>493449</v>
      </c>
      <c r="I212" s="110"/>
      <c r="J212" s="111"/>
      <c r="K212" s="107"/>
      <c r="L212" s="107"/>
    </row>
    <row r="213" spans="1:12" ht="25.2" customHeight="1" x14ac:dyDescent="0.25">
      <c r="A213" s="44" t="s">
        <v>267</v>
      </c>
      <c r="B213" s="163">
        <v>3295170869</v>
      </c>
      <c r="C213" s="100" t="s">
        <v>197</v>
      </c>
      <c r="D213" s="101">
        <v>3830050771998</v>
      </c>
      <c r="E213" s="162" t="s">
        <v>226</v>
      </c>
      <c r="F213" s="107" t="s">
        <v>5</v>
      </c>
      <c r="G213" s="103">
        <v>180278</v>
      </c>
      <c r="H213" s="104">
        <f t="shared" ref="H213:H226" si="19">G213*(100-$H$184)/100</f>
        <v>180278</v>
      </c>
      <c r="I213" s="104">
        <v>1</v>
      </c>
      <c r="J213" s="108">
        <v>1</v>
      </c>
      <c r="K213" s="107"/>
      <c r="L213" s="107"/>
    </row>
    <row r="214" spans="1:12" ht="25.2" customHeight="1" x14ac:dyDescent="0.25">
      <c r="A214" s="37" t="s">
        <v>270</v>
      </c>
      <c r="B214" s="163">
        <v>3295170870</v>
      </c>
      <c r="C214" s="100" t="s">
        <v>198</v>
      </c>
      <c r="D214" s="101">
        <v>3830050773220</v>
      </c>
      <c r="E214" s="158" t="s">
        <v>172</v>
      </c>
      <c r="F214" s="107" t="s">
        <v>5</v>
      </c>
      <c r="G214" s="103">
        <v>195219</v>
      </c>
      <c r="H214" s="104">
        <f t="shared" si="19"/>
        <v>195219</v>
      </c>
      <c r="I214" s="105">
        <v>1</v>
      </c>
      <c r="J214" s="106">
        <v>1</v>
      </c>
      <c r="K214" s="107"/>
      <c r="L214" s="107"/>
    </row>
    <row r="215" spans="1:12" ht="25.2" customHeight="1" x14ac:dyDescent="0.25">
      <c r="A215" s="37"/>
      <c r="B215" s="163">
        <v>3295170871</v>
      </c>
      <c r="C215" s="100" t="s">
        <v>199</v>
      </c>
      <c r="D215" s="101">
        <v>3831116125205</v>
      </c>
      <c r="E215" s="162" t="s">
        <v>173</v>
      </c>
      <c r="F215" s="107" t="s">
        <v>5</v>
      </c>
      <c r="G215" s="103">
        <v>208167</v>
      </c>
      <c r="H215" s="104">
        <f t="shared" si="19"/>
        <v>208167</v>
      </c>
      <c r="I215" s="105">
        <v>1</v>
      </c>
      <c r="J215" s="106">
        <v>1</v>
      </c>
      <c r="K215" s="107"/>
      <c r="L215" s="107"/>
    </row>
    <row r="216" spans="1:12" ht="25.2" customHeight="1" x14ac:dyDescent="0.25">
      <c r="A216" s="37"/>
      <c r="B216" s="163">
        <v>3295170872</v>
      </c>
      <c r="C216" s="100" t="s">
        <v>200</v>
      </c>
      <c r="D216" s="101">
        <v>3830050773237</v>
      </c>
      <c r="E216" s="162" t="s">
        <v>174</v>
      </c>
      <c r="F216" s="107" t="s">
        <v>5</v>
      </c>
      <c r="G216" s="103">
        <v>249003</v>
      </c>
      <c r="H216" s="104">
        <f t="shared" si="19"/>
        <v>249003</v>
      </c>
      <c r="I216" s="105">
        <v>1</v>
      </c>
      <c r="J216" s="106">
        <v>1</v>
      </c>
      <c r="K216" s="107"/>
      <c r="L216" s="107"/>
    </row>
    <row r="217" spans="1:12" ht="25.2" customHeight="1" x14ac:dyDescent="0.25">
      <c r="A217" s="37"/>
      <c r="B217" s="163">
        <v>3295170873</v>
      </c>
      <c r="C217" s="100" t="s">
        <v>201</v>
      </c>
      <c r="D217" s="101">
        <v>3830050776184</v>
      </c>
      <c r="E217" s="162" t="s">
        <v>175</v>
      </c>
      <c r="F217" s="107" t="s">
        <v>5</v>
      </c>
      <c r="G217" s="103">
        <v>274402</v>
      </c>
      <c r="H217" s="104">
        <f t="shared" si="19"/>
        <v>274402</v>
      </c>
      <c r="I217" s="105">
        <v>1</v>
      </c>
      <c r="J217" s="106">
        <v>1</v>
      </c>
      <c r="K217" s="107"/>
      <c r="L217" s="107"/>
    </row>
    <row r="218" spans="1:12" ht="25.2" customHeight="1" x14ac:dyDescent="0.25">
      <c r="A218" s="37"/>
      <c r="B218" s="163">
        <v>3295170874</v>
      </c>
      <c r="C218" s="100" t="s">
        <v>202</v>
      </c>
      <c r="D218" s="101">
        <v>3830050771394</v>
      </c>
      <c r="E218" s="162" t="s">
        <v>176</v>
      </c>
      <c r="F218" s="107" t="s">
        <v>5</v>
      </c>
      <c r="G218" s="103">
        <v>326195</v>
      </c>
      <c r="H218" s="104">
        <f t="shared" si="19"/>
        <v>326195</v>
      </c>
      <c r="I218" s="105">
        <v>1</v>
      </c>
      <c r="J218" s="106">
        <v>1</v>
      </c>
      <c r="K218" s="107"/>
      <c r="L218" s="107"/>
    </row>
    <row r="219" spans="1:12" ht="25.2" customHeight="1" x14ac:dyDescent="0.25">
      <c r="A219" s="37"/>
      <c r="B219" s="163">
        <v>3295170875</v>
      </c>
      <c r="C219" s="100" t="s">
        <v>203</v>
      </c>
      <c r="D219" s="101">
        <v>3830050772308</v>
      </c>
      <c r="E219" s="162" t="s">
        <v>177</v>
      </c>
      <c r="F219" s="107" t="s">
        <v>5</v>
      </c>
      <c r="G219" s="103">
        <v>345119</v>
      </c>
      <c r="H219" s="104">
        <f t="shared" si="19"/>
        <v>345119</v>
      </c>
      <c r="I219" s="105">
        <v>1</v>
      </c>
      <c r="J219" s="106">
        <v>1</v>
      </c>
      <c r="K219" s="107"/>
      <c r="L219" s="107"/>
    </row>
    <row r="220" spans="1:12" ht="25.2" customHeight="1" x14ac:dyDescent="0.25">
      <c r="A220" s="37"/>
      <c r="B220" s="163">
        <v>3295170876</v>
      </c>
      <c r="C220" s="100" t="s">
        <v>204</v>
      </c>
      <c r="D220" s="101">
        <v>3830050778485</v>
      </c>
      <c r="E220" s="162" t="s">
        <v>178</v>
      </c>
      <c r="F220" s="107" t="s">
        <v>5</v>
      </c>
      <c r="G220" s="103">
        <v>406520</v>
      </c>
      <c r="H220" s="104">
        <f t="shared" si="19"/>
        <v>406520</v>
      </c>
      <c r="I220" s="97">
        <v>1</v>
      </c>
      <c r="J220" s="98">
        <v>1</v>
      </c>
      <c r="K220" s="107"/>
      <c r="L220" s="107"/>
    </row>
    <row r="221" spans="1:12" ht="25.2" customHeight="1" x14ac:dyDescent="0.25">
      <c r="A221" s="37"/>
      <c r="B221" s="163">
        <v>3295170877</v>
      </c>
      <c r="C221" s="100" t="s">
        <v>205</v>
      </c>
      <c r="D221" s="101">
        <v>3830050772292</v>
      </c>
      <c r="E221" s="158" t="s">
        <v>179</v>
      </c>
      <c r="F221" s="107" t="s">
        <v>5</v>
      </c>
      <c r="G221" s="103">
        <v>514926</v>
      </c>
      <c r="H221" s="104">
        <f t="shared" si="19"/>
        <v>514926</v>
      </c>
      <c r="I221" s="104">
        <v>1</v>
      </c>
      <c r="J221" s="108">
        <v>1</v>
      </c>
      <c r="K221" s="107"/>
      <c r="L221" s="107"/>
    </row>
    <row r="222" spans="1:12" ht="25.2" customHeight="1" x14ac:dyDescent="0.25">
      <c r="A222" s="37"/>
      <c r="B222" s="163">
        <v>3295170878</v>
      </c>
      <c r="C222" s="100" t="s">
        <v>206</v>
      </c>
      <c r="D222" s="101">
        <v>3830050772476</v>
      </c>
      <c r="E222" s="158" t="s">
        <v>180</v>
      </c>
      <c r="F222" s="107" t="s">
        <v>5</v>
      </c>
      <c r="G222" s="103">
        <v>548163</v>
      </c>
      <c r="H222" s="104">
        <f t="shared" si="19"/>
        <v>548163</v>
      </c>
      <c r="I222" s="104"/>
      <c r="J222" s="108"/>
      <c r="K222" s="107"/>
      <c r="L222" s="107"/>
    </row>
    <row r="223" spans="1:12" ht="25.2" customHeight="1" x14ac:dyDescent="0.25">
      <c r="A223" s="37"/>
      <c r="B223" s="163">
        <v>3295170879</v>
      </c>
      <c r="C223" s="100" t="s">
        <v>207</v>
      </c>
      <c r="D223" s="101">
        <v>3830050779932</v>
      </c>
      <c r="E223" s="158" t="s">
        <v>181</v>
      </c>
      <c r="F223" s="107" t="s">
        <v>5</v>
      </c>
      <c r="G223" s="103">
        <v>634581</v>
      </c>
      <c r="H223" s="104">
        <f t="shared" si="19"/>
        <v>634581</v>
      </c>
      <c r="I223" s="104"/>
      <c r="J223" s="108"/>
      <c r="K223" s="107"/>
      <c r="L223" s="107"/>
    </row>
    <row r="224" spans="1:12" ht="25.2" customHeight="1" x14ac:dyDescent="0.25">
      <c r="A224" s="37"/>
      <c r="B224" s="163">
        <v>3295170880</v>
      </c>
      <c r="C224" s="100" t="s">
        <v>208</v>
      </c>
      <c r="D224" s="101">
        <v>3831116115572</v>
      </c>
      <c r="E224" s="158" t="s">
        <v>182</v>
      </c>
      <c r="F224" s="107" t="s">
        <v>5</v>
      </c>
      <c r="G224" s="103">
        <v>841987</v>
      </c>
      <c r="H224" s="104">
        <f t="shared" si="19"/>
        <v>841987</v>
      </c>
      <c r="I224" s="104"/>
      <c r="J224" s="108"/>
      <c r="K224" s="107"/>
      <c r="L224" s="107"/>
    </row>
    <row r="225" spans="1:12" ht="25.2" customHeight="1" x14ac:dyDescent="0.25">
      <c r="A225" s="37"/>
      <c r="B225" s="163">
        <v>3295170881</v>
      </c>
      <c r="C225" s="100" t="s">
        <v>209</v>
      </c>
      <c r="D225" s="101">
        <v>3831116115589</v>
      </c>
      <c r="E225" s="158" t="s">
        <v>183</v>
      </c>
      <c r="F225" s="107" t="s">
        <v>5</v>
      </c>
      <c r="G225" s="103">
        <v>917222</v>
      </c>
      <c r="H225" s="104">
        <f t="shared" si="19"/>
        <v>917222</v>
      </c>
      <c r="I225" s="104"/>
      <c r="J225" s="108"/>
      <c r="K225" s="107"/>
      <c r="L225" s="107"/>
    </row>
    <row r="226" spans="1:12" ht="25.2" customHeight="1" x14ac:dyDescent="0.25">
      <c r="A226" s="41"/>
      <c r="B226" s="169">
        <v>3295170882</v>
      </c>
      <c r="C226" s="170" t="s">
        <v>210</v>
      </c>
      <c r="D226" s="101">
        <v>3831116115596</v>
      </c>
      <c r="E226" s="171" t="s">
        <v>184</v>
      </c>
      <c r="F226" s="172" t="s">
        <v>5</v>
      </c>
      <c r="G226" s="103">
        <v>1074628</v>
      </c>
      <c r="H226" s="104">
        <f t="shared" si="19"/>
        <v>1074628</v>
      </c>
      <c r="I226" s="173"/>
      <c r="J226" s="174"/>
      <c r="K226" s="107"/>
      <c r="L226" s="107"/>
    </row>
    <row r="227" spans="1:12" ht="17.399999999999999" x14ac:dyDescent="0.25">
      <c r="A227" s="148" t="s">
        <v>521</v>
      </c>
      <c r="B227" s="149"/>
      <c r="C227" s="149"/>
      <c r="D227" s="150"/>
      <c r="E227" s="150"/>
      <c r="F227" s="151"/>
      <c r="G227" s="152" t="s">
        <v>4</v>
      </c>
      <c r="H227" s="153">
        <v>0</v>
      </c>
      <c r="I227" s="154" t="s">
        <v>263</v>
      </c>
      <c r="J227" s="155"/>
      <c r="K227" s="156"/>
      <c r="L227" s="157" t="s">
        <v>519</v>
      </c>
    </row>
    <row r="228" spans="1:12" ht="41.4" x14ac:dyDescent="0.25">
      <c r="A228" s="88" t="s">
        <v>1</v>
      </c>
      <c r="B228" s="88" t="s">
        <v>260</v>
      </c>
      <c r="C228" s="88" t="s">
        <v>261</v>
      </c>
      <c r="D228" s="89" t="s">
        <v>262</v>
      </c>
      <c r="E228" s="89" t="s">
        <v>2</v>
      </c>
      <c r="F228" s="88" t="s">
        <v>3</v>
      </c>
      <c r="G228" s="90" t="s">
        <v>6</v>
      </c>
      <c r="H228" s="90" t="s">
        <v>7</v>
      </c>
      <c r="I228" s="90" t="s">
        <v>271</v>
      </c>
      <c r="J228" s="90" t="s">
        <v>264</v>
      </c>
      <c r="K228" s="90" t="s">
        <v>265</v>
      </c>
      <c r="L228" s="90" t="s">
        <v>266</v>
      </c>
    </row>
    <row r="229" spans="1:12" ht="22.2" customHeight="1" x14ac:dyDescent="0.25">
      <c r="A229" s="85" t="s">
        <v>401</v>
      </c>
      <c r="B229" s="91">
        <v>3295170883</v>
      </c>
      <c r="C229" s="92"/>
      <c r="D229" s="93">
        <v>7100067169</v>
      </c>
      <c r="E229" s="162" t="s">
        <v>432</v>
      </c>
      <c r="F229" s="95" t="s">
        <v>5</v>
      </c>
      <c r="G229" s="96">
        <v>50072</v>
      </c>
      <c r="H229" s="97">
        <f t="shared" ref="H229:H245" si="20">G229*(100-$H$227)/100</f>
        <v>50072</v>
      </c>
      <c r="I229" s="97">
        <v>1</v>
      </c>
      <c r="J229" s="98">
        <v>1</v>
      </c>
      <c r="K229" s="95"/>
      <c r="L229" s="95"/>
    </row>
    <row r="230" spans="1:12" ht="21" customHeight="1" x14ac:dyDescent="0.25">
      <c r="A230" s="37"/>
      <c r="B230" s="99">
        <v>3295170884</v>
      </c>
      <c r="C230" s="100"/>
      <c r="D230" s="101">
        <v>7100067189</v>
      </c>
      <c r="E230" s="158" t="s">
        <v>416</v>
      </c>
      <c r="F230" s="107" t="s">
        <v>5</v>
      </c>
      <c r="G230" s="103">
        <v>53649</v>
      </c>
      <c r="H230" s="104">
        <f t="shared" si="20"/>
        <v>53649</v>
      </c>
      <c r="I230" s="104">
        <v>1</v>
      </c>
      <c r="J230" s="108">
        <v>1</v>
      </c>
      <c r="K230" s="107"/>
      <c r="L230" s="107"/>
    </row>
    <row r="231" spans="1:12" ht="24" customHeight="1" x14ac:dyDescent="0.25">
      <c r="A231" s="37"/>
      <c r="B231" s="99">
        <v>3295170885</v>
      </c>
      <c r="C231" s="100"/>
      <c r="D231" s="101">
        <v>7100069489</v>
      </c>
      <c r="E231" s="158" t="s">
        <v>417</v>
      </c>
      <c r="F231" s="102" t="s">
        <v>5</v>
      </c>
      <c r="G231" s="103">
        <v>56715</v>
      </c>
      <c r="H231" s="104">
        <f t="shared" si="20"/>
        <v>56715</v>
      </c>
      <c r="I231" s="105">
        <v>1</v>
      </c>
      <c r="J231" s="106">
        <v>1</v>
      </c>
      <c r="K231" s="107"/>
      <c r="L231" s="107"/>
    </row>
    <row r="232" spans="1:12" ht="21" customHeight="1" x14ac:dyDescent="0.25">
      <c r="A232" s="37"/>
      <c r="B232" s="99">
        <v>3295170886</v>
      </c>
      <c r="C232" s="100"/>
      <c r="D232" s="101">
        <v>7100067129</v>
      </c>
      <c r="E232" s="158" t="s">
        <v>418</v>
      </c>
      <c r="F232" s="95" t="s">
        <v>5</v>
      </c>
      <c r="G232" s="103">
        <v>65401</v>
      </c>
      <c r="H232" s="104">
        <f t="shared" si="20"/>
        <v>65401</v>
      </c>
      <c r="I232" s="97">
        <v>1</v>
      </c>
      <c r="J232" s="98">
        <v>1</v>
      </c>
      <c r="K232" s="107"/>
      <c r="L232" s="107"/>
    </row>
    <row r="233" spans="1:12" ht="21.6" customHeight="1" x14ac:dyDescent="0.25">
      <c r="A233" s="37"/>
      <c r="B233" s="99">
        <v>3295170887</v>
      </c>
      <c r="C233" s="100"/>
      <c r="D233" s="101">
        <v>7100067139</v>
      </c>
      <c r="E233" s="158" t="s">
        <v>419</v>
      </c>
      <c r="F233" s="107" t="s">
        <v>5</v>
      </c>
      <c r="G233" s="103">
        <v>73065</v>
      </c>
      <c r="H233" s="104">
        <f t="shared" si="20"/>
        <v>73065</v>
      </c>
      <c r="I233" s="104">
        <v>1</v>
      </c>
      <c r="J233" s="108">
        <v>1</v>
      </c>
      <c r="K233" s="107"/>
      <c r="L233" s="107"/>
    </row>
    <row r="234" spans="1:12" ht="25.2" customHeight="1" x14ac:dyDescent="0.25">
      <c r="A234" s="37"/>
      <c r="B234" s="99">
        <v>3295170888</v>
      </c>
      <c r="C234" s="100"/>
      <c r="D234" s="101">
        <v>7100067149</v>
      </c>
      <c r="E234" s="158" t="s">
        <v>420</v>
      </c>
      <c r="F234" s="107" t="s">
        <v>5</v>
      </c>
      <c r="G234" s="103">
        <v>91970</v>
      </c>
      <c r="H234" s="104">
        <f t="shared" si="20"/>
        <v>91970</v>
      </c>
      <c r="I234" s="104">
        <v>1</v>
      </c>
      <c r="J234" s="108">
        <v>1</v>
      </c>
      <c r="K234" s="107"/>
      <c r="L234" s="107"/>
    </row>
    <row r="235" spans="1:12" ht="25.95" customHeight="1" x14ac:dyDescent="0.25">
      <c r="A235" s="37"/>
      <c r="B235" s="99">
        <v>3295170889</v>
      </c>
      <c r="C235" s="100"/>
      <c r="D235" s="101">
        <v>7100062549</v>
      </c>
      <c r="E235" s="158" t="s">
        <v>421</v>
      </c>
      <c r="F235" s="107" t="s">
        <v>5</v>
      </c>
      <c r="G235" s="103">
        <v>124159</v>
      </c>
      <c r="H235" s="104">
        <f t="shared" si="20"/>
        <v>124159</v>
      </c>
      <c r="I235" s="104">
        <v>1</v>
      </c>
      <c r="J235" s="108">
        <v>1</v>
      </c>
      <c r="K235" s="107"/>
      <c r="L235" s="107"/>
    </row>
    <row r="236" spans="1:12" ht="24" customHeight="1" x14ac:dyDescent="0.25">
      <c r="A236" s="37"/>
      <c r="B236" s="99">
        <v>3295170890</v>
      </c>
      <c r="C236" s="100"/>
      <c r="D236" s="101">
        <v>7100069039</v>
      </c>
      <c r="E236" s="158" t="s">
        <v>422</v>
      </c>
      <c r="F236" s="107" t="s">
        <v>5</v>
      </c>
      <c r="G236" s="103">
        <v>135400</v>
      </c>
      <c r="H236" s="104">
        <f t="shared" si="20"/>
        <v>135400</v>
      </c>
      <c r="I236" s="104">
        <v>1</v>
      </c>
      <c r="J236" s="108">
        <v>1</v>
      </c>
      <c r="K236" s="107"/>
      <c r="L236" s="107"/>
    </row>
    <row r="237" spans="1:12" ht="22.2" customHeight="1" x14ac:dyDescent="0.25">
      <c r="A237" s="37"/>
      <c r="B237" s="99">
        <v>3295170891</v>
      </c>
      <c r="C237" s="100"/>
      <c r="D237" s="101">
        <v>7100062509</v>
      </c>
      <c r="E237" s="158" t="s">
        <v>423</v>
      </c>
      <c r="F237" s="107" t="s">
        <v>5</v>
      </c>
      <c r="G237" s="103">
        <v>158438</v>
      </c>
      <c r="H237" s="104">
        <f t="shared" si="20"/>
        <v>158438</v>
      </c>
      <c r="I237" s="104">
        <v>1</v>
      </c>
      <c r="J237" s="108">
        <v>1</v>
      </c>
      <c r="K237" s="107"/>
      <c r="L237" s="107"/>
    </row>
    <row r="238" spans="1:12" ht="25.95" customHeight="1" x14ac:dyDescent="0.25">
      <c r="A238" s="37"/>
      <c r="B238" s="99">
        <v>3295170892</v>
      </c>
      <c r="C238" s="100"/>
      <c r="D238" s="101">
        <v>7100065779</v>
      </c>
      <c r="E238" s="158" t="s">
        <v>424</v>
      </c>
      <c r="F238" s="107" t="s">
        <v>5</v>
      </c>
      <c r="G238" s="103">
        <v>194638</v>
      </c>
      <c r="H238" s="104">
        <f t="shared" si="20"/>
        <v>194638</v>
      </c>
      <c r="I238" s="104">
        <v>1</v>
      </c>
      <c r="J238" s="108">
        <v>1</v>
      </c>
      <c r="K238" s="107"/>
      <c r="L238" s="107"/>
    </row>
    <row r="239" spans="1:12" ht="23.4" customHeight="1" x14ac:dyDescent="0.25">
      <c r="A239" s="37"/>
      <c r="B239" s="99">
        <v>3295170893</v>
      </c>
      <c r="C239" s="100"/>
      <c r="D239" s="101">
        <v>7100062679</v>
      </c>
      <c r="E239" s="158" t="s">
        <v>425</v>
      </c>
      <c r="F239" s="107" t="s">
        <v>5</v>
      </c>
      <c r="G239" s="103">
        <v>250248</v>
      </c>
      <c r="H239" s="104">
        <f t="shared" si="20"/>
        <v>250248</v>
      </c>
      <c r="I239" s="104">
        <v>1</v>
      </c>
      <c r="J239" s="108">
        <v>1</v>
      </c>
      <c r="K239" s="107"/>
      <c r="L239" s="107"/>
    </row>
    <row r="240" spans="1:12" ht="22.2" customHeight="1" x14ac:dyDescent="0.25">
      <c r="A240" s="37"/>
      <c r="B240" s="99">
        <v>3295170894</v>
      </c>
      <c r="C240" s="100"/>
      <c r="D240" s="101">
        <v>7100062689</v>
      </c>
      <c r="E240" s="158" t="s">
        <v>426</v>
      </c>
      <c r="F240" s="107" t="s">
        <v>5</v>
      </c>
      <c r="G240" s="103">
        <v>317400</v>
      </c>
      <c r="H240" s="104">
        <f t="shared" si="20"/>
        <v>317400</v>
      </c>
      <c r="I240" s="104"/>
      <c r="J240" s="108"/>
      <c r="K240" s="107"/>
      <c r="L240" s="107"/>
    </row>
    <row r="241" spans="1:12" ht="25.2" customHeight="1" x14ac:dyDescent="0.25">
      <c r="A241" s="37"/>
      <c r="B241" s="99">
        <v>3295170895</v>
      </c>
      <c r="C241" s="100"/>
      <c r="D241" s="101">
        <v>7110030009</v>
      </c>
      <c r="E241" s="158" t="s">
        <v>427</v>
      </c>
      <c r="F241" s="107" t="s">
        <v>5</v>
      </c>
      <c r="G241" s="103">
        <v>446709</v>
      </c>
      <c r="H241" s="104">
        <f t="shared" si="20"/>
        <v>446709</v>
      </c>
      <c r="I241" s="104"/>
      <c r="J241" s="108"/>
      <c r="K241" s="107"/>
      <c r="L241" s="107"/>
    </row>
    <row r="242" spans="1:12" ht="23.4" customHeight="1" x14ac:dyDescent="0.25">
      <c r="A242" s="37"/>
      <c r="B242" s="99">
        <v>3295170896</v>
      </c>
      <c r="C242" s="100"/>
      <c r="D242" s="101">
        <v>7110035009</v>
      </c>
      <c r="E242" s="158" t="s">
        <v>428</v>
      </c>
      <c r="F242" s="107" t="s">
        <v>5</v>
      </c>
      <c r="G242" s="103">
        <v>484482</v>
      </c>
      <c r="H242" s="104">
        <f t="shared" si="20"/>
        <v>484482</v>
      </c>
      <c r="I242" s="104"/>
      <c r="J242" s="108"/>
      <c r="K242" s="107"/>
      <c r="L242" s="107"/>
    </row>
    <row r="243" spans="1:12" ht="23.4" customHeight="1" x14ac:dyDescent="0.25">
      <c r="A243" s="37"/>
      <c r="B243" s="99">
        <v>3295170897</v>
      </c>
      <c r="C243" s="100"/>
      <c r="D243" s="101">
        <v>7110040009</v>
      </c>
      <c r="E243" s="158" t="s">
        <v>429</v>
      </c>
      <c r="F243" s="107" t="s">
        <v>5</v>
      </c>
      <c r="G243" s="103">
        <v>533752</v>
      </c>
      <c r="H243" s="104">
        <f t="shared" si="20"/>
        <v>533752</v>
      </c>
      <c r="I243" s="104"/>
      <c r="J243" s="108"/>
      <c r="K243" s="107"/>
      <c r="L243" s="107"/>
    </row>
    <row r="244" spans="1:12" ht="19.95" customHeight="1" x14ac:dyDescent="0.25">
      <c r="A244" s="37"/>
      <c r="B244" s="99">
        <v>3295170898</v>
      </c>
      <c r="C244" s="100"/>
      <c r="D244" s="101">
        <v>7110045009</v>
      </c>
      <c r="E244" s="158" t="s">
        <v>430</v>
      </c>
      <c r="F244" s="107" t="s">
        <v>5</v>
      </c>
      <c r="G244" s="103">
        <v>667327</v>
      </c>
      <c r="H244" s="104">
        <f t="shared" si="20"/>
        <v>667327</v>
      </c>
      <c r="I244" s="104"/>
      <c r="J244" s="108"/>
      <c r="K244" s="107"/>
      <c r="L244" s="107"/>
    </row>
    <row r="245" spans="1:12" ht="21.6" customHeight="1" x14ac:dyDescent="0.25">
      <c r="A245" s="37"/>
      <c r="B245" s="99">
        <v>3295170899</v>
      </c>
      <c r="C245" s="100"/>
      <c r="D245" s="101">
        <v>7110050009</v>
      </c>
      <c r="E245" s="158" t="s">
        <v>431</v>
      </c>
      <c r="F245" s="107" t="s">
        <v>5</v>
      </c>
      <c r="G245" s="103">
        <v>725356</v>
      </c>
      <c r="H245" s="104">
        <f t="shared" si="20"/>
        <v>725356</v>
      </c>
      <c r="I245" s="104"/>
      <c r="J245" s="108"/>
      <c r="K245" s="107"/>
      <c r="L245" s="107"/>
    </row>
    <row r="246" spans="1:12" ht="26.4" customHeight="1" x14ac:dyDescent="0.25">
      <c r="A246" s="37"/>
      <c r="B246" s="99"/>
      <c r="C246" s="100"/>
      <c r="D246" s="101">
        <v>7110055009</v>
      </c>
      <c r="E246" s="158" t="s">
        <v>433</v>
      </c>
      <c r="F246" s="107" t="s">
        <v>5</v>
      </c>
      <c r="G246" s="159"/>
      <c r="H246" s="104"/>
      <c r="I246" s="104"/>
      <c r="J246" s="108"/>
      <c r="K246" s="107"/>
      <c r="L246" s="107"/>
    </row>
    <row r="247" spans="1:12" ht="19.95" customHeight="1" x14ac:dyDescent="0.25">
      <c r="A247" s="37"/>
      <c r="B247" s="99"/>
      <c r="C247" s="100"/>
      <c r="D247" s="101">
        <v>7110060009</v>
      </c>
      <c r="E247" s="158" t="s">
        <v>434</v>
      </c>
      <c r="F247" s="107" t="s">
        <v>5</v>
      </c>
      <c r="G247" s="159"/>
      <c r="H247" s="104"/>
      <c r="I247" s="104"/>
      <c r="J247" s="108"/>
      <c r="K247" s="107"/>
      <c r="L247" s="107"/>
    </row>
    <row r="248" spans="1:12" ht="19.95" customHeight="1" x14ac:dyDescent="0.25">
      <c r="A248" s="85"/>
      <c r="B248" s="125"/>
      <c r="C248" s="139"/>
      <c r="D248" s="138">
        <v>7110065009</v>
      </c>
      <c r="E248" s="160" t="s">
        <v>435</v>
      </c>
      <c r="F248" s="134" t="s">
        <v>5</v>
      </c>
      <c r="G248" s="161"/>
      <c r="H248" s="131"/>
      <c r="I248" s="131"/>
      <c r="J248" s="147"/>
      <c r="K248" s="134"/>
      <c r="L248" s="134"/>
    </row>
    <row r="249" spans="1:12" ht="17.399999999999999" x14ac:dyDescent="0.25">
      <c r="A249" s="356" t="s">
        <v>522</v>
      </c>
      <c r="B249" s="357"/>
      <c r="C249" s="357"/>
      <c r="D249" s="357"/>
      <c r="E249" s="357"/>
      <c r="F249" s="358"/>
      <c r="G249" s="120" t="s">
        <v>4</v>
      </c>
      <c r="H249" s="121">
        <v>0</v>
      </c>
      <c r="I249" s="122" t="s">
        <v>263</v>
      </c>
      <c r="J249" s="120"/>
      <c r="K249" s="123"/>
      <c r="L249" s="124" t="s">
        <v>519</v>
      </c>
    </row>
    <row r="250" spans="1:12" ht="53.4" customHeight="1" x14ac:dyDescent="0.25">
      <c r="A250" s="88" t="s">
        <v>1</v>
      </c>
      <c r="B250" s="88" t="s">
        <v>260</v>
      </c>
      <c r="C250" s="88" t="s">
        <v>261</v>
      </c>
      <c r="D250" s="89" t="s">
        <v>262</v>
      </c>
      <c r="E250" s="89" t="s">
        <v>2</v>
      </c>
      <c r="F250" s="88" t="s">
        <v>3</v>
      </c>
      <c r="G250" s="90" t="s">
        <v>6</v>
      </c>
      <c r="H250" s="90" t="s">
        <v>7</v>
      </c>
      <c r="I250" s="90" t="s">
        <v>271</v>
      </c>
      <c r="J250" s="90" t="s">
        <v>264</v>
      </c>
      <c r="K250" s="90" t="s">
        <v>265</v>
      </c>
      <c r="L250" s="90" t="s">
        <v>266</v>
      </c>
    </row>
    <row r="251" spans="1:12" ht="24" customHeight="1" x14ac:dyDescent="0.25">
      <c r="A251" s="85" t="s">
        <v>402</v>
      </c>
      <c r="B251" s="91">
        <v>3295170916</v>
      </c>
      <c r="C251" s="92"/>
      <c r="D251" s="93">
        <v>7100057619</v>
      </c>
      <c r="E251" s="94" t="s">
        <v>403</v>
      </c>
      <c r="F251" s="95" t="s">
        <v>5</v>
      </c>
      <c r="G251" s="96">
        <v>29016</v>
      </c>
      <c r="H251" s="97">
        <f>G251*(100-$H$249)/100</f>
        <v>29016</v>
      </c>
      <c r="I251" s="97">
        <v>1</v>
      </c>
      <c r="J251" s="98">
        <v>1</v>
      </c>
      <c r="K251" s="95"/>
      <c r="L251" s="95"/>
    </row>
    <row r="252" spans="1:12" ht="22.2" customHeight="1" x14ac:dyDescent="0.25">
      <c r="A252" s="37"/>
      <c r="B252" s="99">
        <v>3295170900</v>
      </c>
      <c r="C252" s="100"/>
      <c r="D252" s="101">
        <v>7100057629</v>
      </c>
      <c r="E252" s="94" t="s">
        <v>404</v>
      </c>
      <c r="F252" s="102" t="s">
        <v>5</v>
      </c>
      <c r="G252" s="103">
        <v>31474</v>
      </c>
      <c r="H252" s="104">
        <f t="shared" ref="H252:H261" si="21">G252*(100-$H$249)/100</f>
        <v>31474</v>
      </c>
      <c r="I252" s="105">
        <v>1</v>
      </c>
      <c r="J252" s="106">
        <v>1</v>
      </c>
      <c r="K252" s="107"/>
      <c r="L252" s="107"/>
    </row>
    <row r="253" spans="1:12" ht="22.2" customHeight="1" x14ac:dyDescent="0.25">
      <c r="A253" s="37"/>
      <c r="B253" s="99">
        <v>3295170901</v>
      </c>
      <c r="C253" s="100"/>
      <c r="D253" s="101">
        <v>7100057639</v>
      </c>
      <c r="E253" s="94" t="s">
        <v>405</v>
      </c>
      <c r="F253" s="95" t="s">
        <v>5</v>
      </c>
      <c r="G253" s="103">
        <v>34425</v>
      </c>
      <c r="H253" s="104">
        <f t="shared" si="21"/>
        <v>34425</v>
      </c>
      <c r="I253" s="97">
        <v>1</v>
      </c>
      <c r="J253" s="98">
        <v>1</v>
      </c>
      <c r="K253" s="107"/>
      <c r="L253" s="107"/>
    </row>
    <row r="254" spans="1:12" ht="25.2" customHeight="1" x14ac:dyDescent="0.25">
      <c r="A254" s="37"/>
      <c r="B254" s="99">
        <v>3295170902</v>
      </c>
      <c r="C254" s="100"/>
      <c r="D254" s="101">
        <v>7100057819</v>
      </c>
      <c r="E254" s="94" t="s">
        <v>406</v>
      </c>
      <c r="F254" s="107" t="s">
        <v>5</v>
      </c>
      <c r="G254" s="103">
        <v>35900</v>
      </c>
      <c r="H254" s="104">
        <f t="shared" si="21"/>
        <v>35900</v>
      </c>
      <c r="I254" s="104">
        <v>1</v>
      </c>
      <c r="J254" s="108">
        <v>1</v>
      </c>
      <c r="K254" s="107"/>
      <c r="L254" s="107"/>
    </row>
    <row r="255" spans="1:12" ht="23.4" customHeight="1" x14ac:dyDescent="0.25">
      <c r="A255" s="37"/>
      <c r="B255" s="99">
        <v>3295170903</v>
      </c>
      <c r="C255" s="100"/>
      <c r="D255" s="101">
        <v>7100067459</v>
      </c>
      <c r="E255" s="94" t="s">
        <v>407</v>
      </c>
      <c r="F255" s="107" t="s">
        <v>5</v>
      </c>
      <c r="G255" s="103">
        <v>35900</v>
      </c>
      <c r="H255" s="104">
        <f t="shared" si="21"/>
        <v>35900</v>
      </c>
      <c r="I255" s="104">
        <v>1</v>
      </c>
      <c r="J255" s="108">
        <v>1</v>
      </c>
      <c r="K255" s="107"/>
      <c r="L255" s="107"/>
    </row>
    <row r="256" spans="1:12" ht="22.2" customHeight="1" x14ac:dyDescent="0.25">
      <c r="A256" s="37"/>
      <c r="B256" s="99">
        <v>3295170904</v>
      </c>
      <c r="C256" s="100"/>
      <c r="D256" s="101">
        <v>7100057659</v>
      </c>
      <c r="E256" s="94" t="s">
        <v>414</v>
      </c>
      <c r="F256" s="107" t="s">
        <v>5</v>
      </c>
      <c r="G256" s="103">
        <v>47703</v>
      </c>
      <c r="H256" s="104">
        <f t="shared" si="21"/>
        <v>47703</v>
      </c>
      <c r="I256" s="97">
        <v>1</v>
      </c>
      <c r="J256" s="98">
        <v>1</v>
      </c>
      <c r="K256" s="107"/>
      <c r="L256" s="107"/>
    </row>
    <row r="257" spans="1:12" ht="30.6" customHeight="1" x14ac:dyDescent="0.25">
      <c r="A257" s="37"/>
      <c r="B257" s="99">
        <v>3295170905</v>
      </c>
      <c r="C257" s="100"/>
      <c r="D257" s="101">
        <v>7100067269</v>
      </c>
      <c r="E257" s="94" t="s">
        <v>408</v>
      </c>
      <c r="F257" s="107" t="s">
        <v>5</v>
      </c>
      <c r="G257" s="103">
        <v>63932</v>
      </c>
      <c r="H257" s="104">
        <f t="shared" si="21"/>
        <v>63932</v>
      </c>
      <c r="I257" s="104">
        <v>1</v>
      </c>
      <c r="J257" s="108">
        <v>1</v>
      </c>
      <c r="K257" s="107"/>
      <c r="L257" s="107"/>
    </row>
    <row r="258" spans="1:12" ht="24" customHeight="1" x14ac:dyDescent="0.25">
      <c r="A258" s="37"/>
      <c r="B258" s="99">
        <v>3295170906</v>
      </c>
      <c r="C258" s="100"/>
      <c r="D258" s="101">
        <v>7100067279</v>
      </c>
      <c r="E258" s="94" t="s">
        <v>409</v>
      </c>
      <c r="F258" s="107" t="s">
        <v>5</v>
      </c>
      <c r="G258" s="103">
        <v>71308</v>
      </c>
      <c r="H258" s="104">
        <f t="shared" si="21"/>
        <v>71308</v>
      </c>
      <c r="I258" s="104">
        <v>1</v>
      </c>
      <c r="J258" s="108">
        <v>1</v>
      </c>
      <c r="K258" s="107"/>
      <c r="L258" s="107"/>
    </row>
    <row r="259" spans="1:12" ht="24" customHeight="1" x14ac:dyDescent="0.25">
      <c r="A259" s="37"/>
      <c r="B259" s="99">
        <v>3295170908</v>
      </c>
      <c r="C259" s="100"/>
      <c r="D259" s="101">
        <v>7100067349</v>
      </c>
      <c r="E259" s="94" t="s">
        <v>410</v>
      </c>
      <c r="F259" s="107" t="s">
        <v>5</v>
      </c>
      <c r="G259" s="103">
        <v>84305</v>
      </c>
      <c r="H259" s="104">
        <f t="shared" si="21"/>
        <v>84305</v>
      </c>
      <c r="I259" s="104">
        <v>1</v>
      </c>
      <c r="J259" s="108">
        <v>1</v>
      </c>
      <c r="K259" s="107"/>
      <c r="L259" s="107"/>
    </row>
    <row r="260" spans="1:12" ht="22.2" customHeight="1" x14ac:dyDescent="0.25">
      <c r="A260" s="37"/>
      <c r="B260" s="99">
        <v>3295170909</v>
      </c>
      <c r="C260" s="100"/>
      <c r="D260" s="101">
        <v>7100067359</v>
      </c>
      <c r="E260" s="94" t="s">
        <v>411</v>
      </c>
      <c r="F260" s="109" t="s">
        <v>5</v>
      </c>
      <c r="G260" s="103">
        <v>106224</v>
      </c>
      <c r="H260" s="104">
        <f t="shared" si="21"/>
        <v>106224</v>
      </c>
      <c r="I260" s="110">
        <v>1</v>
      </c>
      <c r="J260" s="111">
        <v>1</v>
      </c>
      <c r="K260" s="107"/>
      <c r="L260" s="107"/>
    </row>
    <row r="261" spans="1:12" ht="25.95" customHeight="1" x14ac:dyDescent="0.25">
      <c r="A261" s="37"/>
      <c r="B261" s="99">
        <v>3295170910</v>
      </c>
      <c r="C261" s="100"/>
      <c r="D261" s="101">
        <v>7100067369</v>
      </c>
      <c r="E261" s="94" t="s">
        <v>412</v>
      </c>
      <c r="F261" s="107" t="s">
        <v>5</v>
      </c>
      <c r="G261" s="103">
        <v>114094</v>
      </c>
      <c r="H261" s="104">
        <f t="shared" si="21"/>
        <v>114094</v>
      </c>
      <c r="I261" s="104">
        <v>1</v>
      </c>
      <c r="J261" s="108">
        <v>1</v>
      </c>
      <c r="K261" s="107"/>
      <c r="L261" s="107"/>
    </row>
    <row r="262" spans="1:12" ht="25.95" customHeight="1" x14ac:dyDescent="0.25">
      <c r="A262" s="85"/>
      <c r="B262" s="125">
        <v>3295170911</v>
      </c>
      <c r="C262" s="139"/>
      <c r="D262" s="138">
        <v>7100067379</v>
      </c>
      <c r="E262" s="140" t="s">
        <v>413</v>
      </c>
      <c r="F262" s="353" t="s">
        <v>5</v>
      </c>
      <c r="G262" s="141">
        <v>121962</v>
      </c>
      <c r="H262" s="131">
        <f t="shared" ref="H262" si="22">G262*(100-$H$249)/100</f>
        <v>121962</v>
      </c>
      <c r="I262" s="354">
        <v>1</v>
      </c>
      <c r="J262" s="355">
        <v>1</v>
      </c>
      <c r="K262" s="134"/>
      <c r="L262" s="134"/>
    </row>
    <row r="263" spans="1:12" ht="25.95" customHeight="1" x14ac:dyDescent="0.25">
      <c r="A263" s="356" t="s">
        <v>523</v>
      </c>
      <c r="B263" s="357"/>
      <c r="C263" s="357"/>
      <c r="D263" s="357"/>
      <c r="E263" s="357"/>
      <c r="F263" s="358"/>
      <c r="G263" s="120" t="s">
        <v>4</v>
      </c>
      <c r="H263" s="121">
        <v>0</v>
      </c>
      <c r="I263" s="122" t="s">
        <v>263</v>
      </c>
      <c r="J263" s="120"/>
      <c r="K263" s="123"/>
      <c r="L263" s="124" t="s">
        <v>519</v>
      </c>
    </row>
    <row r="264" spans="1:12" ht="28.2" customHeight="1" x14ac:dyDescent="0.25">
      <c r="A264" s="88" t="s">
        <v>1</v>
      </c>
      <c r="B264" s="88" t="s">
        <v>260</v>
      </c>
      <c r="C264" s="88" t="s">
        <v>261</v>
      </c>
      <c r="D264" s="89" t="s">
        <v>262</v>
      </c>
      <c r="E264" s="89" t="s">
        <v>2</v>
      </c>
      <c r="F264" s="88" t="s">
        <v>3</v>
      </c>
      <c r="G264" s="90" t="s">
        <v>6</v>
      </c>
      <c r="H264" s="90" t="s">
        <v>7</v>
      </c>
      <c r="I264" s="90" t="s">
        <v>271</v>
      </c>
      <c r="J264" s="90" t="s">
        <v>264</v>
      </c>
      <c r="K264" s="90" t="s">
        <v>265</v>
      </c>
      <c r="L264" s="90" t="s">
        <v>266</v>
      </c>
    </row>
    <row r="265" spans="1:12" ht="31.95" customHeight="1" x14ac:dyDescent="0.25">
      <c r="A265" s="85" t="s">
        <v>514</v>
      </c>
      <c r="B265" s="91">
        <v>3295137813</v>
      </c>
      <c r="C265" s="92"/>
      <c r="D265" s="93"/>
      <c r="E265" s="94" t="s">
        <v>534</v>
      </c>
      <c r="F265" s="95" t="s">
        <v>5</v>
      </c>
      <c r="G265" s="96">
        <v>2271</v>
      </c>
      <c r="H265" s="97">
        <f>G265*(100-$H$263)/100</f>
        <v>2271</v>
      </c>
      <c r="I265" s="97">
        <v>1</v>
      </c>
      <c r="J265" s="98">
        <v>1</v>
      </c>
      <c r="K265" s="95"/>
      <c r="L265" s="95"/>
    </row>
    <row r="266" spans="1:12" ht="31.95" customHeight="1" x14ac:dyDescent="0.25">
      <c r="A266" s="37"/>
      <c r="B266" s="125">
        <v>3295170919</v>
      </c>
      <c r="C266" s="100"/>
      <c r="D266" s="101"/>
      <c r="E266" s="94" t="s">
        <v>496</v>
      </c>
      <c r="F266" s="95" t="s">
        <v>5</v>
      </c>
      <c r="G266" s="103">
        <v>34018</v>
      </c>
      <c r="H266" s="104">
        <f>G266*(100-$H$263)/100</f>
        <v>34018</v>
      </c>
      <c r="I266" s="97">
        <v>1</v>
      </c>
      <c r="J266" s="98">
        <v>1</v>
      </c>
      <c r="K266" s="107"/>
      <c r="L266" s="107"/>
    </row>
    <row r="267" spans="1:12" ht="25.95" customHeight="1" x14ac:dyDescent="0.25">
      <c r="A267" s="37"/>
      <c r="B267" s="125">
        <v>3295170920</v>
      </c>
      <c r="C267" s="100"/>
      <c r="D267" s="101"/>
      <c r="E267" s="94" t="s">
        <v>497</v>
      </c>
      <c r="F267" s="102" t="s">
        <v>5</v>
      </c>
      <c r="G267" s="103">
        <v>44330</v>
      </c>
      <c r="H267" s="104">
        <f>G267*(100-$H$263)/100</f>
        <v>44330</v>
      </c>
      <c r="I267" s="105">
        <v>1</v>
      </c>
      <c r="J267" s="106">
        <v>1</v>
      </c>
      <c r="K267" s="107"/>
      <c r="L267" s="107"/>
    </row>
    <row r="268" spans="1:12" ht="25.95" customHeight="1" x14ac:dyDescent="0.25">
      <c r="A268" s="86"/>
      <c r="B268" s="143">
        <v>3295170921</v>
      </c>
      <c r="C268" s="144"/>
      <c r="D268" s="101"/>
      <c r="E268" s="94" t="s">
        <v>498</v>
      </c>
      <c r="F268" s="95" t="s">
        <v>5</v>
      </c>
      <c r="G268" s="103">
        <v>46945</v>
      </c>
      <c r="H268" s="104">
        <f t="shared" ref="H268:H272" si="23">G268*(100-$H$263)/100</f>
        <v>46945</v>
      </c>
      <c r="I268" s="97">
        <v>1</v>
      </c>
      <c r="J268" s="98">
        <v>1</v>
      </c>
      <c r="K268" s="107"/>
      <c r="L268" s="107"/>
    </row>
    <row r="269" spans="1:12" ht="25.95" customHeight="1" x14ac:dyDescent="0.25">
      <c r="A269" s="86"/>
      <c r="B269" s="143">
        <v>3295170922</v>
      </c>
      <c r="C269" s="144"/>
      <c r="D269" s="101"/>
      <c r="E269" s="94" t="s">
        <v>499</v>
      </c>
      <c r="F269" s="107" t="s">
        <v>5</v>
      </c>
      <c r="G269" s="103">
        <v>53598</v>
      </c>
      <c r="H269" s="104">
        <f t="shared" si="23"/>
        <v>53598</v>
      </c>
      <c r="I269" s="104">
        <v>1</v>
      </c>
      <c r="J269" s="108">
        <v>1</v>
      </c>
      <c r="K269" s="107"/>
      <c r="L269" s="107"/>
    </row>
    <row r="270" spans="1:12" ht="25.95" customHeight="1" x14ac:dyDescent="0.25">
      <c r="A270" s="86"/>
      <c r="B270" s="143">
        <v>3295170923</v>
      </c>
      <c r="C270" s="144"/>
      <c r="D270" s="101"/>
      <c r="E270" s="94" t="s">
        <v>500</v>
      </c>
      <c r="F270" s="107" t="s">
        <v>5</v>
      </c>
      <c r="G270" s="103">
        <v>58917</v>
      </c>
      <c r="H270" s="104">
        <f t="shared" si="23"/>
        <v>58917</v>
      </c>
      <c r="I270" s="104">
        <v>1</v>
      </c>
      <c r="J270" s="108">
        <v>1</v>
      </c>
      <c r="K270" s="107"/>
      <c r="L270" s="107"/>
    </row>
    <row r="271" spans="1:12" ht="25.95" customHeight="1" x14ac:dyDescent="0.25">
      <c r="A271" s="86"/>
      <c r="B271" s="143">
        <v>3295170924</v>
      </c>
      <c r="C271" s="144"/>
      <c r="D271" s="101"/>
      <c r="E271" s="94" t="s">
        <v>501</v>
      </c>
      <c r="F271" s="107" t="s">
        <v>5</v>
      </c>
      <c r="G271" s="103">
        <v>67226</v>
      </c>
      <c r="H271" s="104">
        <f t="shared" si="23"/>
        <v>67226</v>
      </c>
      <c r="I271" s="97">
        <v>1</v>
      </c>
      <c r="J271" s="98">
        <v>1</v>
      </c>
      <c r="K271" s="107"/>
      <c r="L271" s="107"/>
    </row>
    <row r="272" spans="1:12" ht="25.95" customHeight="1" x14ac:dyDescent="0.25">
      <c r="A272" s="40"/>
      <c r="B272" s="145">
        <v>3295170925</v>
      </c>
      <c r="C272" s="146"/>
      <c r="D272" s="138"/>
      <c r="E272" s="140" t="s">
        <v>502</v>
      </c>
      <c r="F272" s="134" t="s">
        <v>5</v>
      </c>
      <c r="G272" s="141">
        <v>58513</v>
      </c>
      <c r="H272" s="131">
        <f t="shared" si="23"/>
        <v>58513</v>
      </c>
      <c r="I272" s="131">
        <v>1</v>
      </c>
      <c r="J272" s="147">
        <v>1</v>
      </c>
      <c r="K272" s="134"/>
      <c r="L272" s="134"/>
    </row>
    <row r="273" spans="1:12" ht="17.399999999999999" x14ac:dyDescent="0.25">
      <c r="A273" s="356" t="s">
        <v>524</v>
      </c>
      <c r="B273" s="357"/>
      <c r="C273" s="357"/>
      <c r="D273" s="357"/>
      <c r="E273" s="357"/>
      <c r="F273" s="358"/>
      <c r="G273" s="120" t="s">
        <v>4</v>
      </c>
      <c r="H273" s="121">
        <v>0</v>
      </c>
      <c r="I273" s="122" t="s">
        <v>263</v>
      </c>
      <c r="J273" s="120"/>
      <c r="K273" s="123"/>
      <c r="L273" s="124" t="s">
        <v>519</v>
      </c>
    </row>
    <row r="274" spans="1:12" ht="41.4" x14ac:dyDescent="0.25">
      <c r="A274" s="88" t="s">
        <v>1</v>
      </c>
      <c r="B274" s="88" t="s">
        <v>260</v>
      </c>
      <c r="C274" s="88" t="s">
        <v>261</v>
      </c>
      <c r="D274" s="89" t="s">
        <v>262</v>
      </c>
      <c r="E274" s="89" t="s">
        <v>2</v>
      </c>
      <c r="F274" s="88" t="s">
        <v>3</v>
      </c>
      <c r="G274" s="90" t="s">
        <v>6</v>
      </c>
      <c r="H274" s="90" t="s">
        <v>7</v>
      </c>
      <c r="I274" s="90" t="s">
        <v>271</v>
      </c>
      <c r="J274" s="90" t="s">
        <v>264</v>
      </c>
      <c r="K274" s="90" t="s">
        <v>265</v>
      </c>
      <c r="L274" s="90" t="s">
        <v>266</v>
      </c>
    </row>
    <row r="275" spans="1:12" ht="83.4" customHeight="1" x14ac:dyDescent="0.25">
      <c r="A275" s="142"/>
      <c r="B275" s="93">
        <v>3295170915</v>
      </c>
      <c r="C275" s="92"/>
      <c r="D275" s="93">
        <v>7100067219</v>
      </c>
      <c r="E275" s="94" t="s">
        <v>515</v>
      </c>
      <c r="F275" s="95" t="s">
        <v>5</v>
      </c>
      <c r="G275" s="96">
        <v>48194</v>
      </c>
      <c r="H275" s="97">
        <f>G275*(100-$H$273)/100</f>
        <v>48194</v>
      </c>
      <c r="I275" s="97">
        <v>1</v>
      </c>
      <c r="J275" s="98">
        <v>1</v>
      </c>
      <c r="K275" s="95"/>
      <c r="L275" s="95"/>
    </row>
    <row r="276" spans="1:12" ht="100.2" customHeight="1" x14ac:dyDescent="0.25">
      <c r="A276" s="85"/>
      <c r="B276" s="138">
        <v>3295170914</v>
      </c>
      <c r="C276" s="139"/>
      <c r="D276" s="138">
        <v>7100072299</v>
      </c>
      <c r="E276" s="140" t="s">
        <v>436</v>
      </c>
      <c r="F276" s="134" t="s">
        <v>5</v>
      </c>
      <c r="G276" s="141">
        <v>81648</v>
      </c>
      <c r="H276" s="131">
        <f>G276*(100-$H$273)/100</f>
        <v>81648</v>
      </c>
      <c r="I276" s="132">
        <v>1</v>
      </c>
      <c r="J276" s="133">
        <v>1</v>
      </c>
      <c r="K276" s="134"/>
      <c r="L276" s="134"/>
    </row>
    <row r="277" spans="1:12" ht="17.399999999999999" x14ac:dyDescent="0.25">
      <c r="A277" s="356" t="s">
        <v>525</v>
      </c>
      <c r="B277" s="357"/>
      <c r="C277" s="357"/>
      <c r="D277" s="357"/>
      <c r="E277" s="357"/>
      <c r="F277" s="358"/>
      <c r="G277" s="120" t="s">
        <v>4</v>
      </c>
      <c r="H277" s="121">
        <v>0</v>
      </c>
      <c r="I277" s="122" t="s">
        <v>263</v>
      </c>
      <c r="J277" s="120"/>
      <c r="K277" s="123"/>
      <c r="L277" s="124" t="s">
        <v>519</v>
      </c>
    </row>
    <row r="278" spans="1:12" ht="41.4" x14ac:dyDescent="0.25">
      <c r="A278" s="88" t="s">
        <v>1</v>
      </c>
      <c r="B278" s="88" t="s">
        <v>260</v>
      </c>
      <c r="C278" s="88" t="s">
        <v>261</v>
      </c>
      <c r="D278" s="89" t="s">
        <v>262</v>
      </c>
      <c r="E278" s="89" t="s">
        <v>2</v>
      </c>
      <c r="F278" s="88" t="s">
        <v>3</v>
      </c>
      <c r="G278" s="90" t="s">
        <v>6</v>
      </c>
      <c r="H278" s="90" t="s">
        <v>7</v>
      </c>
      <c r="I278" s="90" t="s">
        <v>271</v>
      </c>
      <c r="J278" s="90" t="s">
        <v>264</v>
      </c>
      <c r="K278" s="90" t="s">
        <v>265</v>
      </c>
      <c r="L278" s="90" t="s">
        <v>266</v>
      </c>
    </row>
    <row r="279" spans="1:12" ht="15.6" x14ac:dyDescent="0.25">
      <c r="A279" s="85" t="s">
        <v>477</v>
      </c>
      <c r="B279" s="359">
        <v>3295137811</v>
      </c>
      <c r="C279" s="399"/>
      <c r="D279" s="401">
        <v>7100520370</v>
      </c>
      <c r="E279" s="403" t="s">
        <v>478</v>
      </c>
      <c r="F279" s="398" t="s">
        <v>5</v>
      </c>
      <c r="G279" s="377">
        <v>6250</v>
      </c>
      <c r="H279" s="379">
        <f>G279*(100-$H$277)/100</f>
        <v>6250</v>
      </c>
      <c r="I279" s="373">
        <v>1</v>
      </c>
      <c r="J279" s="361"/>
      <c r="K279" s="363"/>
      <c r="L279" s="365"/>
    </row>
    <row r="280" spans="1:12" ht="33" customHeight="1" x14ac:dyDescent="0.25">
      <c r="A280" s="37"/>
      <c r="B280" s="360"/>
      <c r="C280" s="400"/>
      <c r="D280" s="402"/>
      <c r="E280" s="404"/>
      <c r="F280" s="405"/>
      <c r="G280" s="386"/>
      <c r="H280" s="387">
        <f t="shared" ref="H280" si="24">G280*(100-$H$273)/100</f>
        <v>0</v>
      </c>
      <c r="I280" s="388"/>
      <c r="J280" s="389"/>
      <c r="K280" s="374"/>
      <c r="L280" s="375"/>
    </row>
    <row r="281" spans="1:12" ht="45" customHeight="1" x14ac:dyDescent="0.25">
      <c r="A281" s="37"/>
      <c r="B281" s="135">
        <v>3295137812</v>
      </c>
      <c r="C281" s="136"/>
      <c r="D281" s="137">
        <v>7100520620</v>
      </c>
      <c r="E281" s="1" t="s">
        <v>479</v>
      </c>
      <c r="F281" s="95" t="s">
        <v>5</v>
      </c>
      <c r="G281" s="103">
        <v>8938</v>
      </c>
      <c r="H281" s="104">
        <f>G281*(100-$H$277)/100</f>
        <v>8938</v>
      </c>
      <c r="I281" s="97">
        <v>1</v>
      </c>
      <c r="J281" s="98"/>
      <c r="K281" s="107"/>
      <c r="L281" s="107"/>
    </row>
    <row r="282" spans="1:12" ht="34.200000000000003" customHeight="1" x14ac:dyDescent="0.25">
      <c r="A282" s="37"/>
      <c r="B282" s="390">
        <v>3295137810</v>
      </c>
      <c r="C282" s="391"/>
      <c r="D282" s="393">
        <v>7600088710</v>
      </c>
      <c r="E282" s="395" t="s">
        <v>476</v>
      </c>
      <c r="F282" s="397" t="s">
        <v>5</v>
      </c>
      <c r="G282" s="376">
        <v>8266</v>
      </c>
      <c r="H282" s="378">
        <f>G282*(100-$H$277)/100</f>
        <v>8266</v>
      </c>
      <c r="I282" s="380">
        <v>1</v>
      </c>
      <c r="J282" s="381"/>
      <c r="K282" s="382"/>
      <c r="L282" s="383"/>
    </row>
    <row r="283" spans="1:12" ht="15.6" x14ac:dyDescent="0.25">
      <c r="A283" s="37"/>
      <c r="B283" s="359"/>
      <c r="C283" s="392"/>
      <c r="D283" s="394"/>
      <c r="E283" s="396"/>
      <c r="F283" s="398"/>
      <c r="G283" s="377"/>
      <c r="H283" s="379">
        <f t="shared" ref="H283:H288" si="25">G283*(100-$H$273)/100</f>
        <v>0</v>
      </c>
      <c r="I283" s="373"/>
      <c r="J283" s="361"/>
      <c r="K283" s="363"/>
      <c r="L283" s="365"/>
    </row>
    <row r="284" spans="1:12" ht="15.6" x14ac:dyDescent="0.25">
      <c r="A284" s="37"/>
      <c r="B284" s="359"/>
      <c r="C284" s="392"/>
      <c r="D284" s="394"/>
      <c r="E284" s="396"/>
      <c r="F284" s="398"/>
      <c r="G284" s="377"/>
      <c r="H284" s="379">
        <f t="shared" si="25"/>
        <v>0</v>
      </c>
      <c r="I284" s="373"/>
      <c r="J284" s="361"/>
      <c r="K284" s="363"/>
      <c r="L284" s="365"/>
    </row>
    <row r="285" spans="1:12" ht="15.6" x14ac:dyDescent="0.25">
      <c r="A285" s="37"/>
      <c r="B285" s="359"/>
      <c r="C285" s="392"/>
      <c r="D285" s="394"/>
      <c r="E285" s="396"/>
      <c r="F285" s="398"/>
      <c r="G285" s="377"/>
      <c r="H285" s="379">
        <f t="shared" si="25"/>
        <v>0</v>
      </c>
      <c r="I285" s="373"/>
      <c r="J285" s="361"/>
      <c r="K285" s="363"/>
      <c r="L285" s="365"/>
    </row>
    <row r="286" spans="1:12" ht="15.6" x14ac:dyDescent="0.25">
      <c r="A286" s="37"/>
      <c r="B286" s="359"/>
      <c r="C286" s="392"/>
      <c r="D286" s="394"/>
      <c r="E286" s="396"/>
      <c r="F286" s="398"/>
      <c r="G286" s="377"/>
      <c r="H286" s="379">
        <f t="shared" si="25"/>
        <v>0</v>
      </c>
      <c r="I286" s="373"/>
      <c r="J286" s="361"/>
      <c r="K286" s="363"/>
      <c r="L286" s="365"/>
    </row>
    <row r="287" spans="1:12" ht="15.6" x14ac:dyDescent="0.25">
      <c r="A287" s="37"/>
      <c r="B287" s="359"/>
      <c r="C287" s="392"/>
      <c r="D287" s="394"/>
      <c r="E287" s="396"/>
      <c r="F287" s="398"/>
      <c r="G287" s="377"/>
      <c r="H287" s="379">
        <f t="shared" si="25"/>
        <v>0</v>
      </c>
      <c r="I287" s="373"/>
      <c r="J287" s="361"/>
      <c r="K287" s="363"/>
      <c r="L287" s="365"/>
    </row>
    <row r="288" spans="1:12" ht="15.6" x14ac:dyDescent="0.25">
      <c r="A288" s="85"/>
      <c r="B288" s="359"/>
      <c r="C288" s="392"/>
      <c r="D288" s="394"/>
      <c r="E288" s="396"/>
      <c r="F288" s="398"/>
      <c r="G288" s="377"/>
      <c r="H288" s="379">
        <f t="shared" si="25"/>
        <v>0</v>
      </c>
      <c r="I288" s="373"/>
      <c r="J288" s="361"/>
      <c r="K288" s="363"/>
      <c r="L288" s="365"/>
    </row>
    <row r="289" spans="1:12" ht="17.399999999999999" x14ac:dyDescent="0.25">
      <c r="A289" s="356" t="s">
        <v>526</v>
      </c>
      <c r="B289" s="357"/>
      <c r="C289" s="357"/>
      <c r="D289" s="357"/>
      <c r="E289" s="357"/>
      <c r="F289" s="358"/>
      <c r="G289" s="120" t="s">
        <v>4</v>
      </c>
      <c r="H289" s="121">
        <v>0</v>
      </c>
      <c r="I289" s="122" t="s">
        <v>263</v>
      </c>
      <c r="J289" s="120"/>
      <c r="K289" s="123"/>
      <c r="L289" s="124" t="s">
        <v>527</v>
      </c>
    </row>
    <row r="290" spans="1:12" ht="41.4" x14ac:dyDescent="0.25">
      <c r="A290" s="88" t="s">
        <v>1</v>
      </c>
      <c r="B290" s="88" t="s">
        <v>260</v>
      </c>
      <c r="C290" s="88" t="s">
        <v>261</v>
      </c>
      <c r="D290" s="89" t="s">
        <v>262</v>
      </c>
      <c r="E290" s="89" t="s">
        <v>2</v>
      </c>
      <c r="F290" s="88" t="s">
        <v>3</v>
      </c>
      <c r="G290" s="90" t="s">
        <v>6</v>
      </c>
      <c r="H290" s="90" t="s">
        <v>7</v>
      </c>
      <c r="I290" s="90" t="s">
        <v>271</v>
      </c>
      <c r="J290" s="90" t="s">
        <v>264</v>
      </c>
      <c r="K290" s="90" t="s">
        <v>265</v>
      </c>
      <c r="L290" s="90" t="s">
        <v>266</v>
      </c>
    </row>
    <row r="291" spans="1:12" ht="15.6" x14ac:dyDescent="0.25">
      <c r="A291" s="119"/>
      <c r="B291" s="359">
        <v>3296136611</v>
      </c>
      <c r="C291" s="367"/>
      <c r="D291" s="369"/>
      <c r="E291" s="371" t="s">
        <v>483</v>
      </c>
      <c r="F291" s="365" t="s">
        <v>5</v>
      </c>
      <c r="G291" s="386">
        <v>13959</v>
      </c>
      <c r="H291" s="373">
        <f>G291*(100-$H$289)/100</f>
        <v>13959</v>
      </c>
      <c r="I291" s="373">
        <v>1</v>
      </c>
      <c r="J291" s="361"/>
      <c r="K291" s="363"/>
      <c r="L291" s="365"/>
    </row>
    <row r="292" spans="1:12" ht="81" customHeight="1" x14ac:dyDescent="0.25">
      <c r="B292" s="360"/>
      <c r="C292" s="368"/>
      <c r="D292" s="370"/>
      <c r="E292" s="372"/>
      <c r="F292" s="366"/>
      <c r="G292" s="406"/>
      <c r="H292" s="366">
        <f t="shared" ref="H292" si="26">G292*(100-$H$273)/100</f>
        <v>0</v>
      </c>
      <c r="I292" s="366"/>
      <c r="J292" s="362"/>
      <c r="K292" s="364"/>
      <c r="L292" s="366"/>
    </row>
    <row r="293" spans="1:12" ht="97.2" customHeight="1" x14ac:dyDescent="0.25">
      <c r="A293" s="119"/>
      <c r="B293" s="125">
        <v>3296136612</v>
      </c>
      <c r="C293" s="126"/>
      <c r="D293" s="127"/>
      <c r="E293" s="128" t="s">
        <v>484</v>
      </c>
      <c r="F293" s="129" t="s">
        <v>5</v>
      </c>
      <c r="G293" s="130">
        <v>15420</v>
      </c>
      <c r="H293" s="131">
        <f>G293*(100-$H$289)/100</f>
        <v>15420</v>
      </c>
      <c r="I293" s="132">
        <v>1</v>
      </c>
      <c r="J293" s="133"/>
      <c r="K293" s="134"/>
      <c r="L293" s="134"/>
    </row>
    <row r="294" spans="1:12" ht="26.4" customHeight="1" x14ac:dyDescent="0.25">
      <c r="A294" s="356" t="s">
        <v>493</v>
      </c>
      <c r="B294" s="357"/>
      <c r="C294" s="357"/>
      <c r="D294" s="357"/>
      <c r="E294" s="357"/>
      <c r="F294" s="358"/>
      <c r="G294" s="120" t="s">
        <v>4</v>
      </c>
      <c r="H294" s="121">
        <v>0</v>
      </c>
      <c r="I294" s="122" t="s">
        <v>263</v>
      </c>
      <c r="J294" s="120"/>
      <c r="K294" s="123"/>
      <c r="L294" s="124" t="s">
        <v>528</v>
      </c>
    </row>
    <row r="295" spans="1:12" ht="327" customHeight="1" x14ac:dyDescent="0.25">
      <c r="A295" s="384"/>
      <c r="B295" s="385"/>
      <c r="C295" s="385"/>
      <c r="D295" s="385"/>
      <c r="E295" s="385"/>
      <c r="F295" s="385"/>
      <c r="G295" s="385"/>
      <c r="H295" s="385"/>
      <c r="I295" s="385"/>
      <c r="J295" s="385"/>
      <c r="K295" s="385"/>
      <c r="L295" s="385"/>
    </row>
    <row r="296" spans="1:12" ht="41.4" x14ac:dyDescent="0.25">
      <c r="A296" s="88" t="s">
        <v>1</v>
      </c>
      <c r="B296" s="88" t="s">
        <v>260</v>
      </c>
      <c r="C296" s="88" t="s">
        <v>261</v>
      </c>
      <c r="D296" s="89" t="s">
        <v>262</v>
      </c>
      <c r="E296" s="89" t="s">
        <v>2</v>
      </c>
      <c r="F296" s="88" t="s">
        <v>3</v>
      </c>
      <c r="G296" s="90" t="s">
        <v>6</v>
      </c>
      <c r="H296" s="90" t="s">
        <v>7</v>
      </c>
      <c r="I296" s="90" t="s">
        <v>271</v>
      </c>
      <c r="J296" s="90" t="s">
        <v>264</v>
      </c>
      <c r="K296" s="90" t="s">
        <v>265</v>
      </c>
      <c r="L296" s="90" t="s">
        <v>266</v>
      </c>
    </row>
    <row r="297" spans="1:12" ht="19.2" customHeight="1" x14ac:dyDescent="0.25">
      <c r="A297" s="85" t="s">
        <v>493</v>
      </c>
      <c r="B297" s="91">
        <v>3295291001</v>
      </c>
      <c r="C297" s="92"/>
      <c r="D297" s="93"/>
      <c r="E297" s="94" t="s">
        <v>494</v>
      </c>
      <c r="F297" s="95" t="s">
        <v>5</v>
      </c>
      <c r="G297" s="96">
        <v>14916</v>
      </c>
      <c r="H297" s="97">
        <f>G297*(100-$H$294)/100</f>
        <v>14916</v>
      </c>
      <c r="I297" s="97">
        <v>1</v>
      </c>
      <c r="J297" s="98"/>
      <c r="K297" s="95"/>
      <c r="L297" s="95"/>
    </row>
    <row r="298" spans="1:12" ht="26.4" customHeight="1" x14ac:dyDescent="0.25">
      <c r="A298" s="37"/>
      <c r="B298" s="99">
        <v>3296189728</v>
      </c>
      <c r="C298" s="100"/>
      <c r="D298" s="101"/>
      <c r="E298" s="94" t="s">
        <v>495</v>
      </c>
      <c r="F298" s="102" t="s">
        <v>5</v>
      </c>
      <c r="G298" s="103">
        <v>1250</v>
      </c>
      <c r="H298" s="104">
        <f t="shared" ref="H298:H309" si="27">G298*(100-$H$294)/100</f>
        <v>1250</v>
      </c>
      <c r="I298" s="105">
        <v>1</v>
      </c>
      <c r="J298" s="106"/>
      <c r="K298" s="107"/>
      <c r="L298" s="107"/>
    </row>
    <row r="299" spans="1:12" ht="24.6" customHeight="1" x14ac:dyDescent="0.25">
      <c r="A299" s="37"/>
      <c r="B299" s="99">
        <v>3295191001</v>
      </c>
      <c r="C299" s="100"/>
      <c r="D299" s="101"/>
      <c r="E299" s="94" t="s">
        <v>503</v>
      </c>
      <c r="F299" s="95" t="s">
        <v>5</v>
      </c>
      <c r="G299" s="103">
        <v>13455</v>
      </c>
      <c r="H299" s="104">
        <f t="shared" si="27"/>
        <v>13455</v>
      </c>
      <c r="I299" s="97">
        <v>1</v>
      </c>
      <c r="J299" s="98"/>
      <c r="K299" s="107"/>
      <c r="L299" s="107"/>
    </row>
    <row r="300" spans="1:12" ht="27.6" customHeight="1" x14ac:dyDescent="0.25">
      <c r="A300" s="37"/>
      <c r="B300" s="99">
        <v>3295191002</v>
      </c>
      <c r="C300" s="100"/>
      <c r="D300" s="101"/>
      <c r="E300" s="94" t="s">
        <v>504</v>
      </c>
      <c r="F300" s="107" t="s">
        <v>5</v>
      </c>
      <c r="G300" s="103">
        <v>9488</v>
      </c>
      <c r="H300" s="104">
        <f t="shared" si="27"/>
        <v>9488</v>
      </c>
      <c r="I300" s="104">
        <v>1</v>
      </c>
      <c r="J300" s="108"/>
      <c r="K300" s="107"/>
      <c r="L300" s="107"/>
    </row>
    <row r="301" spans="1:12" ht="25.95" customHeight="1" x14ac:dyDescent="0.25">
      <c r="A301" s="37"/>
      <c r="B301" s="99">
        <v>3295191003</v>
      </c>
      <c r="C301" s="100"/>
      <c r="D301" s="101"/>
      <c r="E301" s="94" t="s">
        <v>505</v>
      </c>
      <c r="F301" s="107" t="s">
        <v>5</v>
      </c>
      <c r="G301" s="103">
        <v>14249</v>
      </c>
      <c r="H301" s="104">
        <f t="shared" si="27"/>
        <v>14249</v>
      </c>
      <c r="I301" s="104">
        <v>1</v>
      </c>
      <c r="J301" s="108"/>
      <c r="K301" s="107"/>
      <c r="L301" s="107"/>
    </row>
    <row r="302" spans="1:12" ht="21.6" customHeight="1" x14ac:dyDescent="0.25">
      <c r="A302" s="37"/>
      <c r="B302" s="99">
        <v>3295191004</v>
      </c>
      <c r="C302" s="100"/>
      <c r="D302" s="101"/>
      <c r="E302" s="94" t="s">
        <v>506</v>
      </c>
      <c r="F302" s="107" t="s">
        <v>5</v>
      </c>
      <c r="G302" s="103">
        <v>16848</v>
      </c>
      <c r="H302" s="104">
        <f t="shared" si="27"/>
        <v>16848</v>
      </c>
      <c r="I302" s="97">
        <v>1</v>
      </c>
      <c r="J302" s="98"/>
      <c r="K302" s="107"/>
      <c r="L302" s="107"/>
    </row>
    <row r="303" spans="1:12" ht="27" customHeight="1" x14ac:dyDescent="0.25">
      <c r="A303" s="37"/>
      <c r="B303" s="99">
        <v>3295191005</v>
      </c>
      <c r="C303" s="100"/>
      <c r="D303" s="101"/>
      <c r="E303" s="94" t="s">
        <v>507</v>
      </c>
      <c r="F303" s="107" t="s">
        <v>5</v>
      </c>
      <c r="G303" s="103">
        <v>7820</v>
      </c>
      <c r="H303" s="104">
        <f t="shared" si="27"/>
        <v>7820</v>
      </c>
      <c r="I303" s="104">
        <v>1</v>
      </c>
      <c r="J303" s="108"/>
      <c r="K303" s="107"/>
      <c r="L303" s="107"/>
    </row>
    <row r="304" spans="1:12" ht="27" customHeight="1" x14ac:dyDescent="0.25">
      <c r="A304" s="37"/>
      <c r="B304" s="99">
        <v>3295191006</v>
      </c>
      <c r="C304" s="100"/>
      <c r="D304" s="101"/>
      <c r="E304" s="94" t="s">
        <v>508</v>
      </c>
      <c r="F304" s="107" t="s">
        <v>5</v>
      </c>
      <c r="G304" s="103">
        <v>1553</v>
      </c>
      <c r="H304" s="104">
        <f t="shared" si="27"/>
        <v>1553</v>
      </c>
      <c r="I304" s="104">
        <v>1</v>
      </c>
      <c r="J304" s="108"/>
      <c r="K304" s="107"/>
      <c r="L304" s="107"/>
    </row>
    <row r="305" spans="1:12" ht="24" customHeight="1" x14ac:dyDescent="0.25">
      <c r="A305" s="37"/>
      <c r="B305" s="99">
        <v>3295191007</v>
      </c>
      <c r="C305" s="100"/>
      <c r="D305" s="101"/>
      <c r="E305" s="94" t="s">
        <v>509</v>
      </c>
      <c r="F305" s="107" t="s">
        <v>5</v>
      </c>
      <c r="G305" s="103">
        <v>897</v>
      </c>
      <c r="H305" s="104">
        <f t="shared" si="27"/>
        <v>897</v>
      </c>
      <c r="I305" s="104">
        <v>1</v>
      </c>
      <c r="J305" s="108"/>
      <c r="K305" s="107"/>
      <c r="L305" s="107"/>
    </row>
    <row r="306" spans="1:12" ht="24" customHeight="1" x14ac:dyDescent="0.25">
      <c r="A306" s="37"/>
      <c r="B306" s="99">
        <v>3295191008</v>
      </c>
      <c r="C306" s="100"/>
      <c r="D306" s="101"/>
      <c r="E306" s="94" t="s">
        <v>510</v>
      </c>
      <c r="F306" s="109" t="s">
        <v>5</v>
      </c>
      <c r="G306" s="103">
        <v>1449</v>
      </c>
      <c r="H306" s="104">
        <f t="shared" si="27"/>
        <v>1449</v>
      </c>
      <c r="I306" s="104">
        <v>1</v>
      </c>
      <c r="J306" s="108"/>
      <c r="K306" s="107"/>
      <c r="L306" s="107"/>
    </row>
    <row r="307" spans="1:12" ht="24.6" customHeight="1" x14ac:dyDescent="0.25">
      <c r="A307" s="37"/>
      <c r="B307" s="99">
        <v>3295191009</v>
      </c>
      <c r="C307" s="100"/>
      <c r="D307" s="101"/>
      <c r="E307" s="94" t="s">
        <v>511</v>
      </c>
      <c r="F307" s="107" t="s">
        <v>5</v>
      </c>
      <c r="G307" s="103">
        <v>5348</v>
      </c>
      <c r="H307" s="104">
        <f t="shared" si="27"/>
        <v>5348</v>
      </c>
      <c r="I307" s="104">
        <v>1</v>
      </c>
      <c r="J307" s="108"/>
      <c r="K307" s="107"/>
      <c r="L307" s="107"/>
    </row>
    <row r="308" spans="1:12" ht="22.2" customHeight="1" x14ac:dyDescent="0.25">
      <c r="A308" s="37"/>
      <c r="B308" s="99">
        <v>3295191010</v>
      </c>
      <c r="C308" s="100"/>
      <c r="D308" s="101"/>
      <c r="E308" s="94" t="s">
        <v>512</v>
      </c>
      <c r="F308" s="102" t="s">
        <v>5</v>
      </c>
      <c r="G308" s="103">
        <v>5175</v>
      </c>
      <c r="H308" s="104">
        <f t="shared" si="27"/>
        <v>5175</v>
      </c>
      <c r="I308" s="110">
        <v>1</v>
      </c>
      <c r="J308" s="111"/>
      <c r="K308" s="107"/>
      <c r="L308" s="107"/>
    </row>
    <row r="309" spans="1:12" ht="21.6" customHeight="1" x14ac:dyDescent="0.25">
      <c r="A309" s="37"/>
      <c r="B309" s="99">
        <v>3295191011</v>
      </c>
      <c r="C309" s="100"/>
      <c r="D309" s="101"/>
      <c r="E309" s="94" t="s">
        <v>513</v>
      </c>
      <c r="F309" s="107" t="s">
        <v>5</v>
      </c>
      <c r="G309" s="103">
        <v>2415</v>
      </c>
      <c r="H309" s="104">
        <f t="shared" si="27"/>
        <v>2415</v>
      </c>
      <c r="I309" s="104">
        <v>1</v>
      </c>
      <c r="J309" s="108"/>
      <c r="K309" s="107"/>
      <c r="L309" s="107"/>
    </row>
  </sheetData>
  <sheetProtection selectLockedCells="1" selectUnlockedCells="1"/>
  <mergeCells count="40">
    <mergeCell ref="A295:L295"/>
    <mergeCell ref="G279:G280"/>
    <mergeCell ref="H279:H280"/>
    <mergeCell ref="I279:I280"/>
    <mergeCell ref="J279:J280"/>
    <mergeCell ref="B282:B288"/>
    <mergeCell ref="C282:C288"/>
    <mergeCell ref="D282:D288"/>
    <mergeCell ref="E282:E288"/>
    <mergeCell ref="F282:F288"/>
    <mergeCell ref="B279:B280"/>
    <mergeCell ref="C279:C280"/>
    <mergeCell ref="D279:D280"/>
    <mergeCell ref="E279:E280"/>
    <mergeCell ref="F279:F280"/>
    <mergeCell ref="G291:G292"/>
    <mergeCell ref="K279:K280"/>
    <mergeCell ref="L279:L280"/>
    <mergeCell ref="G282:G288"/>
    <mergeCell ref="H282:H288"/>
    <mergeCell ref="I282:I288"/>
    <mergeCell ref="J282:J288"/>
    <mergeCell ref="K282:K288"/>
    <mergeCell ref="L282:L288"/>
    <mergeCell ref="J291:J292"/>
    <mergeCell ref="K291:K292"/>
    <mergeCell ref="L291:L292"/>
    <mergeCell ref="C291:C292"/>
    <mergeCell ref="D291:D292"/>
    <mergeCell ref="E291:E292"/>
    <mergeCell ref="F291:F292"/>
    <mergeCell ref="H291:H292"/>
    <mergeCell ref="I291:I292"/>
    <mergeCell ref="A249:F249"/>
    <mergeCell ref="A294:F294"/>
    <mergeCell ref="A289:F289"/>
    <mergeCell ref="A277:F277"/>
    <mergeCell ref="A273:F273"/>
    <mergeCell ref="A263:F263"/>
    <mergeCell ref="B291:B292"/>
  </mergeCells>
  <phoneticPr fontId="37" type="noConversion"/>
  <conditionalFormatting sqref="H5">
    <cfRule type="cellIs" dxfId="32" priority="55" stopIfTrue="1" operator="notEqual">
      <formula>0</formula>
    </cfRule>
  </conditionalFormatting>
  <conditionalFormatting sqref="H7:H35">
    <cfRule type="cellIs" dxfId="31" priority="70" stopIfTrue="1" operator="notEqual">
      <formula>G7</formula>
    </cfRule>
  </conditionalFormatting>
  <conditionalFormatting sqref="H37">
    <cfRule type="cellIs" dxfId="30" priority="32" stopIfTrue="1" operator="notEqual">
      <formula>0</formula>
    </cfRule>
  </conditionalFormatting>
  <conditionalFormatting sqref="H39:H41">
    <cfRule type="cellIs" dxfId="29" priority="18" stopIfTrue="1" operator="notEqual">
      <formula>G39</formula>
    </cfRule>
  </conditionalFormatting>
  <conditionalFormatting sqref="H45:H47">
    <cfRule type="cellIs" dxfId="28" priority="56" stopIfTrue="1" operator="notEqual">
      <formula>0</formula>
    </cfRule>
  </conditionalFormatting>
  <conditionalFormatting sqref="H49:H76">
    <cfRule type="cellIs" dxfId="27" priority="74" stopIfTrue="1" operator="notEqual">
      <formula>G49</formula>
    </cfRule>
  </conditionalFormatting>
  <conditionalFormatting sqref="H80">
    <cfRule type="cellIs" dxfId="26" priority="59" stopIfTrue="1" operator="notEqual">
      <formula>0</formula>
    </cfRule>
  </conditionalFormatting>
  <conditionalFormatting sqref="H82:H103">
    <cfRule type="cellIs" dxfId="25" priority="1" stopIfTrue="1" operator="notEqual">
      <formula>G82</formula>
    </cfRule>
  </conditionalFormatting>
  <conditionalFormatting sqref="H104:H105">
    <cfRule type="cellIs" dxfId="24" priority="24" stopIfTrue="1" operator="notEqual">
      <formula>0</formula>
    </cfRule>
  </conditionalFormatting>
  <conditionalFormatting sqref="H107:H113">
    <cfRule type="cellIs" dxfId="23" priority="21" stopIfTrue="1" operator="notEqual">
      <formula>G107</formula>
    </cfRule>
  </conditionalFormatting>
  <conditionalFormatting sqref="H114">
    <cfRule type="cellIs" dxfId="22" priority="35" stopIfTrue="1" operator="notEqual">
      <formula>0</formula>
    </cfRule>
  </conditionalFormatting>
  <conditionalFormatting sqref="H116:H124">
    <cfRule type="cellIs" dxfId="21" priority="34" stopIfTrue="1" operator="notEqual">
      <formula>G116</formula>
    </cfRule>
  </conditionalFormatting>
  <conditionalFormatting sqref="H125">
    <cfRule type="cellIs" dxfId="20" priority="90" stopIfTrue="1" operator="notEqual">
      <formula>0</formula>
    </cfRule>
  </conditionalFormatting>
  <conditionalFormatting sqref="H127:H131 H140:H153 H229:H248 H251:H262 H265:H272 H297:H309">
    <cfRule type="cellIs" dxfId="19" priority="101" stopIfTrue="1" operator="notEqual">
      <formula>G127</formula>
    </cfRule>
  </conditionalFormatting>
  <conditionalFormatting sqref="H132">
    <cfRule type="cellIs" dxfId="18" priority="88" stopIfTrue="1" operator="notEqual">
      <formula>0</formula>
    </cfRule>
  </conditionalFormatting>
  <conditionalFormatting sqref="H134:H136">
    <cfRule type="cellIs" dxfId="17" priority="87" stopIfTrue="1" operator="notEqual">
      <formula>G134</formula>
    </cfRule>
  </conditionalFormatting>
  <conditionalFormatting sqref="H137:H138">
    <cfRule type="cellIs" dxfId="16" priority="7" stopIfTrue="1" operator="notEqual">
      <formula>0</formula>
    </cfRule>
  </conditionalFormatting>
  <conditionalFormatting sqref="H154">
    <cfRule type="cellIs" dxfId="15" priority="61" stopIfTrue="1" operator="greaterThan">
      <formula>0</formula>
    </cfRule>
  </conditionalFormatting>
  <conditionalFormatting sqref="H156:H171">
    <cfRule type="cellIs" dxfId="14" priority="52" stopIfTrue="1" operator="notEqual">
      <formula>G156</formula>
    </cfRule>
  </conditionalFormatting>
  <conditionalFormatting sqref="H172">
    <cfRule type="cellIs" dxfId="13" priority="62" stopIfTrue="1" operator="greaterThan">
      <formula>0</formula>
    </cfRule>
  </conditionalFormatting>
  <conditionalFormatting sqref="H174:H183">
    <cfRule type="cellIs" dxfId="12" priority="60" stopIfTrue="1" operator="notEqual">
      <formula>G174</formula>
    </cfRule>
  </conditionalFormatting>
  <conditionalFormatting sqref="H184">
    <cfRule type="cellIs" dxfId="11" priority="86" stopIfTrue="1" operator="notEqual">
      <formula>0</formula>
    </cfRule>
  </conditionalFormatting>
  <conditionalFormatting sqref="H186:H226">
    <cfRule type="cellIs" dxfId="10" priority="85" stopIfTrue="1" operator="notEqual">
      <formula>G186</formula>
    </cfRule>
  </conditionalFormatting>
  <conditionalFormatting sqref="H227">
    <cfRule type="cellIs" dxfId="9" priority="48" stopIfTrue="1" operator="notEqual">
      <formula>0</formula>
    </cfRule>
  </conditionalFormatting>
  <conditionalFormatting sqref="H249">
    <cfRule type="cellIs" dxfId="8" priority="45" stopIfTrue="1" operator="notEqual">
      <formula>0</formula>
    </cfRule>
  </conditionalFormatting>
  <conditionalFormatting sqref="H263">
    <cfRule type="cellIs" dxfId="7" priority="2" stopIfTrue="1" operator="notEqual">
      <formula>0</formula>
    </cfRule>
  </conditionalFormatting>
  <conditionalFormatting sqref="H273">
    <cfRule type="cellIs" dxfId="6" priority="41" stopIfTrue="1" operator="notEqual">
      <formula>0</formula>
    </cfRule>
  </conditionalFormatting>
  <conditionalFormatting sqref="H275:H276">
    <cfRule type="cellIs" dxfId="5" priority="25" stopIfTrue="1" operator="notEqual">
      <formula>G275</formula>
    </cfRule>
  </conditionalFormatting>
  <conditionalFormatting sqref="H277">
    <cfRule type="cellIs" dxfId="4" priority="39" stopIfTrue="1" operator="notEqual">
      <formula>0</formula>
    </cfRule>
  </conditionalFormatting>
  <conditionalFormatting sqref="H279 H281:H282">
    <cfRule type="cellIs" dxfId="3" priority="38" stopIfTrue="1" operator="notEqual">
      <formula>G279</formula>
    </cfRule>
  </conditionalFormatting>
  <conditionalFormatting sqref="H289">
    <cfRule type="cellIs" dxfId="2" priority="10" stopIfTrue="1" operator="notEqual">
      <formula>0</formula>
    </cfRule>
  </conditionalFormatting>
  <conditionalFormatting sqref="H291 H293">
    <cfRule type="cellIs" dxfId="1" priority="8" stopIfTrue="1" operator="notEqual">
      <formula>G291</formula>
    </cfRule>
  </conditionalFormatting>
  <conditionalFormatting sqref="H294">
    <cfRule type="cellIs" dxfId="0" priority="6" stopIfTrue="1" operator="notEqual">
      <formula>0</formula>
    </cfRule>
  </conditionalFormatting>
  <pageMargins left="0.62992125984251968" right="0.43307086614173229" top="0.94488188976377963" bottom="0.55118110236220474" header="0.31496062992125984" footer="0.31496062992125984"/>
  <pageSetup paperSize="9" scale="38" fitToHeight="0" orientation="portrait" useFirstPageNumber="1" r:id="rId1"/>
  <headerFooter alignWithMargins="0">
    <oddHeader>&amp;C&amp;14
CENÍK RAINEO</oddHeader>
    <oddFooter xml:space="preserve">&amp;L&amp;12&amp;K01+000Pipelife Czech s.r.o.
Kučovaniny 1778, 765 02 Otrokovice / Česká republika
www.pipelife.cz &amp;C&amp;14&amp;K01+000&amp;P&amp;R&amp;12&amp;K01+000PLATNOST OD 1.5.2022
</oddFooter>
  </headerFooter>
  <rowBreaks count="1" manualBreakCount="1">
    <brk id="41" max="16383" man="1"/>
  </rowBreaks>
  <customProperties>
    <customPr name="_pios_id" r:id="rId2"/>
  </customProperties>
  <ignoredErrors>
    <ignoredError sqref="D12 D16:D17" numberStoredAsText="1"/>
  </ignoredError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806E04F642F442BEE83088E2093189" ma:contentTypeVersion="16" ma:contentTypeDescription="Vytvoří nový dokument" ma:contentTypeScope="" ma:versionID="af57d666267e4ec832cdd9abd373d83b">
  <xsd:schema xmlns:xsd="http://www.w3.org/2001/XMLSchema" xmlns:xs="http://www.w3.org/2001/XMLSchema" xmlns:p="http://schemas.microsoft.com/office/2006/metadata/properties" xmlns:ns2="4b7b3dd4-d7af-443b-8305-a19b4ce75713" xmlns:ns3="f1816c9e-67b7-46c8-aa13-f82289232c11" xmlns:ns4="224b51da-6137-4950-a4b6-ce40eb6d902c" targetNamespace="http://schemas.microsoft.com/office/2006/metadata/properties" ma:root="true" ma:fieldsID="57a62f19ed0602cd89b62733eee0f2dc" ns2:_="" ns3:_="" ns4:_="">
    <xsd:import namespace="4b7b3dd4-d7af-443b-8305-a19b4ce75713"/>
    <xsd:import namespace="f1816c9e-67b7-46c8-aa13-f82289232c11"/>
    <xsd:import namespace="224b51da-6137-4950-a4b6-ce40eb6d90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b3dd4-d7af-443b-8305-a19b4ce75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c915ecfd-efe5-44af-bdd2-d1c8669c39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16c9e-67b7-46c8-aa13-f82289232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4b51da-6137-4950-a4b6-ce40eb6d902c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337b717-064e-4ff8-b0e5-9d94ba29edf4}" ma:internalName="TaxCatchAll" ma:showField="CatchAllData" ma:web="224b51da-6137-4950-a4b6-ce40eb6d90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24b51da-6137-4950-a4b6-ce40eb6d902c" xsi:nil="true"/>
    <lcf76f155ced4ddcb4097134ff3c332f xmlns="4b7b3dd4-d7af-443b-8305-a19b4ce75713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7827A7E-DDC9-451A-A8E9-E61F12187D3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7b3dd4-d7af-443b-8305-a19b4ce75713"/>
    <ds:schemaRef ds:uri="f1816c9e-67b7-46c8-aa13-f82289232c11"/>
    <ds:schemaRef ds:uri="224b51da-6137-4950-a4b6-ce40eb6d90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BBEF9BD-6D59-439A-9B97-F25D6678B72A}">
  <ds:schemaRefs>
    <ds:schemaRef ds:uri="http://schemas.microsoft.com/office/2006/metadata/properties"/>
    <ds:schemaRef ds:uri="http://schemas.microsoft.com/office/infopath/2007/PartnerControls"/>
    <ds:schemaRef ds:uri="224b51da-6137-4950-a4b6-ce40eb6d902c"/>
    <ds:schemaRef ds:uri="4b7b3dd4-d7af-443b-8305-a19b4ce75713"/>
  </ds:schemaRefs>
</ds:datastoreItem>
</file>

<file path=customXml/itemProps3.xml><?xml version="1.0" encoding="utf-8"?>
<ds:datastoreItem xmlns:ds="http://schemas.openxmlformats.org/officeDocument/2006/customXml" ds:itemID="{7C1B0B9A-1604-4875-A4E7-74C9FDA455A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Rabatové skupiny</vt:lpstr>
      <vt:lpstr>Ceník_HDV</vt:lpstr>
      <vt:lpstr>Ceník_HDV!Oblast_tisku</vt:lpstr>
      <vt:lpstr>'Rabatové skupiny'!Oblast_tisku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Jakub Paterna</cp:lastModifiedBy>
  <cp:lastPrinted>2022-01-02T17:39:50Z</cp:lastPrinted>
  <dcterms:created xsi:type="dcterms:W3CDTF">2016-01-07T12:33:01Z</dcterms:created>
  <dcterms:modified xsi:type="dcterms:W3CDTF">2026-04-10T11:44:05Z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0x01010003806E04F642F442BEE83088E2093189</vt:lpwstr>
  </property>
</Properties>
</file>